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5120" windowHeight="8010"/>
  </bookViews>
  <sheets>
    <sheet name="tháng 11" sheetId="18" r:id="rId1"/>
  </sheets>
  <definedNames>
    <definedName name="_xlnm.Print_Titles" localSheetId="0">'tháng 11'!$11:$12</definedName>
  </definedNames>
  <calcPr calcId="144525"/>
</workbook>
</file>

<file path=xl/calcChain.xml><?xml version="1.0" encoding="utf-8"?>
<calcChain xmlns="http://schemas.openxmlformats.org/spreadsheetml/2006/main">
  <c r="D38" i="18" l="1"/>
  <c r="D39" i="18"/>
  <c r="I122" i="18" l="1"/>
  <c r="J122" i="18"/>
  <c r="I119" i="18"/>
  <c r="I120" i="18"/>
  <c r="I121" i="18"/>
  <c r="J121" i="18" s="1"/>
  <c r="L121" i="18" s="1"/>
  <c r="I123" i="18"/>
  <c r="J123" i="18" s="1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24" i="18"/>
  <c r="J124" i="18" s="1"/>
  <c r="L124" i="18" s="1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D33" i="18"/>
  <c r="D34" i="18"/>
  <c r="D35" i="18"/>
  <c r="D36" i="18"/>
  <c r="D37" i="18"/>
  <c r="E37" i="18" s="1"/>
  <c r="F37" i="18" s="1"/>
  <c r="E38" i="18"/>
  <c r="F38" i="18" s="1"/>
  <c r="D32" i="18"/>
  <c r="J243" i="18"/>
  <c r="L243" i="18" s="1"/>
  <c r="I243" i="18"/>
  <c r="D243" i="18"/>
  <c r="E243" i="18" s="1"/>
  <c r="F243" i="18" s="1"/>
  <c r="J242" i="18"/>
  <c r="L242" i="18" s="1"/>
  <c r="I242" i="18"/>
  <c r="D242" i="18"/>
  <c r="E242" i="18" s="1"/>
  <c r="F242" i="18" s="1"/>
  <c r="J241" i="18"/>
  <c r="L241" i="18" s="1"/>
  <c r="I241" i="18"/>
  <c r="D241" i="18"/>
  <c r="E241" i="18" s="1"/>
  <c r="F241" i="18" s="1"/>
  <c r="J240" i="18"/>
  <c r="L240" i="18" s="1"/>
  <c r="I240" i="18"/>
  <c r="D240" i="18"/>
  <c r="E240" i="18" s="1"/>
  <c r="F240" i="18" s="1"/>
  <c r="L239" i="18"/>
  <c r="J239" i="18"/>
  <c r="I239" i="18"/>
  <c r="D239" i="18"/>
  <c r="E239" i="18" s="1"/>
  <c r="F239" i="18" s="1"/>
  <c r="K238" i="18"/>
  <c r="M238" i="18" s="1"/>
  <c r="J238" i="18"/>
  <c r="L238" i="18" s="1"/>
  <c r="I238" i="18"/>
  <c r="D238" i="18"/>
  <c r="E238" i="18" s="1"/>
  <c r="F238" i="18" s="1"/>
  <c r="L237" i="18"/>
  <c r="J237" i="18"/>
  <c r="I237" i="18"/>
  <c r="D237" i="18"/>
  <c r="E237" i="18" s="1"/>
  <c r="F237" i="18" s="1"/>
  <c r="K236" i="18"/>
  <c r="M236" i="18" s="1"/>
  <c r="J236" i="18"/>
  <c r="L236" i="18" s="1"/>
  <c r="I236" i="18"/>
  <c r="D236" i="18"/>
  <c r="E236" i="18" s="1"/>
  <c r="F236" i="18" s="1"/>
  <c r="L235" i="18"/>
  <c r="J235" i="18"/>
  <c r="I235" i="18"/>
  <c r="D235" i="18"/>
  <c r="E235" i="18" s="1"/>
  <c r="F235" i="18" s="1"/>
  <c r="K234" i="18"/>
  <c r="M234" i="18" s="1"/>
  <c r="J234" i="18"/>
  <c r="L234" i="18" s="1"/>
  <c r="I234" i="18"/>
  <c r="D234" i="18"/>
  <c r="E234" i="18" s="1"/>
  <c r="F234" i="18" s="1"/>
  <c r="L233" i="18"/>
  <c r="J233" i="18"/>
  <c r="I233" i="18"/>
  <c r="D233" i="18"/>
  <c r="E233" i="18" s="1"/>
  <c r="F233" i="18" s="1"/>
  <c r="K232" i="18"/>
  <c r="M232" i="18" s="1"/>
  <c r="J232" i="18"/>
  <c r="L232" i="18" s="1"/>
  <c r="I232" i="18"/>
  <c r="D232" i="18"/>
  <c r="E232" i="18" s="1"/>
  <c r="F232" i="18" s="1"/>
  <c r="L231" i="18"/>
  <c r="J231" i="18"/>
  <c r="I231" i="18"/>
  <c r="D231" i="18"/>
  <c r="E231" i="18" s="1"/>
  <c r="F231" i="18" s="1"/>
  <c r="K230" i="18"/>
  <c r="M230" i="18" s="1"/>
  <c r="J230" i="18"/>
  <c r="L230" i="18" s="1"/>
  <c r="I230" i="18"/>
  <c r="D230" i="18"/>
  <c r="E230" i="18" s="1"/>
  <c r="F230" i="18" s="1"/>
  <c r="L229" i="18"/>
  <c r="J229" i="18"/>
  <c r="I229" i="18"/>
  <c r="D229" i="18"/>
  <c r="E229" i="18" s="1"/>
  <c r="F229" i="18" s="1"/>
  <c r="K228" i="18"/>
  <c r="M228" i="18" s="1"/>
  <c r="J228" i="18"/>
  <c r="L228" i="18" s="1"/>
  <c r="I228" i="18"/>
  <c r="D228" i="18"/>
  <c r="E228" i="18" s="1"/>
  <c r="F228" i="18" s="1"/>
  <c r="L227" i="18"/>
  <c r="J227" i="18"/>
  <c r="I227" i="18"/>
  <c r="D227" i="18"/>
  <c r="E227" i="18" s="1"/>
  <c r="F227" i="18" s="1"/>
  <c r="K226" i="18"/>
  <c r="M226" i="18" s="1"/>
  <c r="J226" i="18"/>
  <c r="L226" i="18" s="1"/>
  <c r="I226" i="18"/>
  <c r="D226" i="18"/>
  <c r="E226" i="18" s="1"/>
  <c r="F226" i="18" s="1"/>
  <c r="I225" i="18"/>
  <c r="J225" i="18" s="1"/>
  <c r="L225" i="18" s="1"/>
  <c r="D225" i="18"/>
  <c r="E225" i="18" s="1"/>
  <c r="F225" i="18" s="1"/>
  <c r="I224" i="18"/>
  <c r="J224" i="18" s="1"/>
  <c r="L224" i="18" s="1"/>
  <c r="D224" i="18"/>
  <c r="E224" i="18" s="1"/>
  <c r="F224" i="18" s="1"/>
  <c r="I223" i="18"/>
  <c r="J223" i="18" s="1"/>
  <c r="L223" i="18" s="1"/>
  <c r="D223" i="18"/>
  <c r="E223" i="18" s="1"/>
  <c r="F223" i="18" s="1"/>
  <c r="I222" i="18"/>
  <c r="J222" i="18" s="1"/>
  <c r="L222" i="18" s="1"/>
  <c r="D222" i="18"/>
  <c r="E222" i="18" s="1"/>
  <c r="F222" i="18" s="1"/>
  <c r="I221" i="18"/>
  <c r="L221" i="18" s="1"/>
  <c r="D221" i="18"/>
  <c r="E221" i="18" s="1"/>
  <c r="F221" i="18" s="1"/>
  <c r="I220" i="18"/>
  <c r="L220" i="18" s="1"/>
  <c r="D220" i="18"/>
  <c r="E220" i="18" s="1"/>
  <c r="F220" i="18" s="1"/>
  <c r="I219" i="18"/>
  <c r="J219" i="18" s="1"/>
  <c r="L219" i="18" s="1"/>
  <c r="D219" i="18"/>
  <c r="E219" i="18" s="1"/>
  <c r="F219" i="18" s="1"/>
  <c r="I218" i="18"/>
  <c r="J218" i="18" s="1"/>
  <c r="L218" i="18" s="1"/>
  <c r="D218" i="18"/>
  <c r="E218" i="18" s="1"/>
  <c r="F218" i="18" s="1"/>
  <c r="I217" i="18"/>
  <c r="J217" i="18" s="1"/>
  <c r="D217" i="18"/>
  <c r="E217" i="18" s="1"/>
  <c r="F217" i="18" s="1"/>
  <c r="I216" i="18"/>
  <c r="J216" i="18" s="1"/>
  <c r="L216" i="18" s="1"/>
  <c r="D216" i="18"/>
  <c r="E216" i="18" s="1"/>
  <c r="F216" i="18" s="1"/>
  <c r="I215" i="18"/>
  <c r="J215" i="18" s="1"/>
  <c r="D215" i="18"/>
  <c r="E215" i="18" s="1"/>
  <c r="F215" i="18" s="1"/>
  <c r="I214" i="18"/>
  <c r="J214" i="18" s="1"/>
  <c r="L214" i="18" s="1"/>
  <c r="D214" i="18"/>
  <c r="E214" i="18" s="1"/>
  <c r="F214" i="18" s="1"/>
  <c r="I213" i="18"/>
  <c r="J213" i="18" s="1"/>
  <c r="D213" i="18"/>
  <c r="E213" i="18" s="1"/>
  <c r="F213" i="18" s="1"/>
  <c r="I212" i="18"/>
  <c r="J212" i="18" s="1"/>
  <c r="L212" i="18" s="1"/>
  <c r="D212" i="18"/>
  <c r="E212" i="18" s="1"/>
  <c r="F212" i="18" s="1"/>
  <c r="I211" i="18"/>
  <c r="J211" i="18" s="1"/>
  <c r="D211" i="18"/>
  <c r="E211" i="18" s="1"/>
  <c r="F211" i="18" s="1"/>
  <c r="I210" i="18"/>
  <c r="J210" i="18" s="1"/>
  <c r="L210" i="18" s="1"/>
  <c r="D210" i="18"/>
  <c r="E210" i="18" s="1"/>
  <c r="F210" i="18" s="1"/>
  <c r="I209" i="18"/>
  <c r="J209" i="18" s="1"/>
  <c r="D209" i="18"/>
  <c r="E209" i="18" s="1"/>
  <c r="F209" i="18" s="1"/>
  <c r="I208" i="18"/>
  <c r="J208" i="18" s="1"/>
  <c r="L208" i="18" s="1"/>
  <c r="D208" i="18"/>
  <c r="E208" i="18" s="1"/>
  <c r="F208" i="18" s="1"/>
  <c r="I207" i="18"/>
  <c r="J207" i="18" s="1"/>
  <c r="D207" i="18"/>
  <c r="E207" i="18" s="1"/>
  <c r="F207" i="18" s="1"/>
  <c r="I206" i="18"/>
  <c r="J206" i="18" s="1"/>
  <c r="L206" i="18" s="1"/>
  <c r="D206" i="18"/>
  <c r="E206" i="18" s="1"/>
  <c r="F206" i="18" s="1"/>
  <c r="I205" i="18"/>
  <c r="J205" i="18" s="1"/>
  <c r="D205" i="18"/>
  <c r="E205" i="18" s="1"/>
  <c r="F205" i="18" s="1"/>
  <c r="I204" i="18"/>
  <c r="J204" i="18" s="1"/>
  <c r="L204" i="18" s="1"/>
  <c r="D204" i="18"/>
  <c r="E204" i="18" s="1"/>
  <c r="F204" i="18" s="1"/>
  <c r="I203" i="18"/>
  <c r="J203" i="18" s="1"/>
  <c r="D203" i="18"/>
  <c r="E203" i="18" s="1"/>
  <c r="F203" i="18" s="1"/>
  <c r="I202" i="18"/>
  <c r="J202" i="18" s="1"/>
  <c r="L202" i="18" s="1"/>
  <c r="D202" i="18"/>
  <c r="E202" i="18" s="1"/>
  <c r="F202" i="18" s="1"/>
  <c r="I201" i="18"/>
  <c r="J201" i="18" s="1"/>
  <c r="D201" i="18"/>
  <c r="E201" i="18" s="1"/>
  <c r="F201" i="18" s="1"/>
  <c r="I200" i="18"/>
  <c r="J200" i="18" s="1"/>
  <c r="L200" i="18" s="1"/>
  <c r="D200" i="18"/>
  <c r="E200" i="18" s="1"/>
  <c r="F200" i="18" s="1"/>
  <c r="I199" i="18"/>
  <c r="J199" i="18" s="1"/>
  <c r="L199" i="18" s="1"/>
  <c r="D199" i="18"/>
  <c r="E199" i="18" s="1"/>
  <c r="F199" i="18" s="1"/>
  <c r="I198" i="18"/>
  <c r="J198" i="18" s="1"/>
  <c r="D198" i="18"/>
  <c r="E198" i="18" s="1"/>
  <c r="F198" i="18" s="1"/>
  <c r="I197" i="18"/>
  <c r="J197" i="18" s="1"/>
  <c r="L197" i="18" s="1"/>
  <c r="D197" i="18"/>
  <c r="E197" i="18" s="1"/>
  <c r="F197" i="18" s="1"/>
  <c r="I196" i="18"/>
  <c r="J196" i="18" s="1"/>
  <c r="L196" i="18" s="1"/>
  <c r="D196" i="18"/>
  <c r="E196" i="18" s="1"/>
  <c r="F196" i="18" s="1"/>
  <c r="I195" i="18"/>
  <c r="J195" i="18" s="1"/>
  <c r="L195" i="18" s="1"/>
  <c r="D195" i="18"/>
  <c r="E195" i="18" s="1"/>
  <c r="F195" i="18" s="1"/>
  <c r="I194" i="18"/>
  <c r="J194" i="18" s="1"/>
  <c r="D194" i="18"/>
  <c r="E194" i="18" s="1"/>
  <c r="F194" i="18" s="1"/>
  <c r="I193" i="18"/>
  <c r="J193" i="18" s="1"/>
  <c r="L193" i="18" s="1"/>
  <c r="D193" i="18"/>
  <c r="E193" i="18" s="1"/>
  <c r="F193" i="18" s="1"/>
  <c r="I192" i="18"/>
  <c r="J192" i="18" s="1"/>
  <c r="L192" i="18" s="1"/>
  <c r="D192" i="18"/>
  <c r="E192" i="18" s="1"/>
  <c r="F192" i="18" s="1"/>
  <c r="I191" i="18"/>
  <c r="L191" i="18" s="1"/>
  <c r="D191" i="18"/>
  <c r="E191" i="18" s="1"/>
  <c r="F191" i="18" s="1"/>
  <c r="I190" i="18"/>
  <c r="D190" i="18"/>
  <c r="E190" i="18" s="1"/>
  <c r="F190" i="18" s="1"/>
  <c r="I189" i="18"/>
  <c r="J189" i="18" s="1"/>
  <c r="L189" i="18" s="1"/>
  <c r="D189" i="18"/>
  <c r="E189" i="18" s="1"/>
  <c r="F189" i="18" s="1"/>
  <c r="I188" i="18"/>
  <c r="J188" i="18" s="1"/>
  <c r="L188" i="18" s="1"/>
  <c r="D188" i="18"/>
  <c r="E188" i="18" s="1"/>
  <c r="F188" i="18" s="1"/>
  <c r="I187" i="18"/>
  <c r="J187" i="18" s="1"/>
  <c r="L187" i="18" s="1"/>
  <c r="D187" i="18"/>
  <c r="E187" i="18" s="1"/>
  <c r="F187" i="18" s="1"/>
  <c r="I186" i="18"/>
  <c r="J186" i="18" s="1"/>
  <c r="D186" i="18"/>
  <c r="E186" i="18" s="1"/>
  <c r="F186" i="18" s="1"/>
  <c r="I185" i="18"/>
  <c r="J185" i="18" s="1"/>
  <c r="L185" i="18" s="1"/>
  <c r="D185" i="18"/>
  <c r="E185" i="18" s="1"/>
  <c r="F185" i="18" s="1"/>
  <c r="I184" i="18"/>
  <c r="J184" i="18" s="1"/>
  <c r="L184" i="18" s="1"/>
  <c r="D184" i="18"/>
  <c r="E184" i="18" s="1"/>
  <c r="F184" i="18" s="1"/>
  <c r="I183" i="18"/>
  <c r="J183" i="18" s="1"/>
  <c r="L183" i="18" s="1"/>
  <c r="D183" i="18"/>
  <c r="E183" i="18" s="1"/>
  <c r="F183" i="18" s="1"/>
  <c r="I182" i="18"/>
  <c r="J182" i="18" s="1"/>
  <c r="D182" i="18"/>
  <c r="E182" i="18" s="1"/>
  <c r="F182" i="18" s="1"/>
  <c r="I181" i="18"/>
  <c r="J181" i="18" s="1"/>
  <c r="D181" i="18"/>
  <c r="E181" i="18" s="1"/>
  <c r="F181" i="18" s="1"/>
  <c r="I180" i="18"/>
  <c r="J180" i="18" s="1"/>
  <c r="D180" i="18"/>
  <c r="E180" i="18" s="1"/>
  <c r="F180" i="18" s="1"/>
  <c r="I179" i="18"/>
  <c r="J179" i="18" s="1"/>
  <c r="K179" i="18" s="1"/>
  <c r="D179" i="18"/>
  <c r="E179" i="18" s="1"/>
  <c r="F179" i="18" s="1"/>
  <c r="I178" i="18"/>
  <c r="J178" i="18" s="1"/>
  <c r="L178" i="18" s="1"/>
  <c r="D178" i="18"/>
  <c r="E178" i="18" s="1"/>
  <c r="F178" i="18" s="1"/>
  <c r="I177" i="18"/>
  <c r="J177" i="18" s="1"/>
  <c r="L177" i="18" s="1"/>
  <c r="D177" i="18"/>
  <c r="E177" i="18" s="1"/>
  <c r="F177" i="18" s="1"/>
  <c r="I176" i="18"/>
  <c r="J176" i="18" s="1"/>
  <c r="L176" i="18" s="1"/>
  <c r="D176" i="18"/>
  <c r="E176" i="18" s="1"/>
  <c r="F176" i="18" s="1"/>
  <c r="K175" i="18"/>
  <c r="I175" i="18"/>
  <c r="J175" i="18" s="1"/>
  <c r="L175" i="18" s="1"/>
  <c r="D175" i="18"/>
  <c r="E175" i="18" s="1"/>
  <c r="F175" i="18" s="1"/>
  <c r="I174" i="18"/>
  <c r="J174" i="18" s="1"/>
  <c r="L174" i="18" s="1"/>
  <c r="D174" i="18"/>
  <c r="E174" i="18" s="1"/>
  <c r="F174" i="18" s="1"/>
  <c r="I173" i="18"/>
  <c r="J173" i="18" s="1"/>
  <c r="L173" i="18" s="1"/>
  <c r="D173" i="18"/>
  <c r="E173" i="18" s="1"/>
  <c r="F173" i="18" s="1"/>
  <c r="I172" i="18"/>
  <c r="J172" i="18" s="1"/>
  <c r="L172" i="18" s="1"/>
  <c r="D172" i="18"/>
  <c r="E172" i="18" s="1"/>
  <c r="F172" i="18" s="1"/>
  <c r="I171" i="18"/>
  <c r="J171" i="18" s="1"/>
  <c r="L171" i="18" s="1"/>
  <c r="D171" i="18"/>
  <c r="E171" i="18" s="1"/>
  <c r="F171" i="18" s="1"/>
  <c r="I170" i="18"/>
  <c r="J170" i="18" s="1"/>
  <c r="L170" i="18" s="1"/>
  <c r="D170" i="18"/>
  <c r="E170" i="18" s="1"/>
  <c r="F170" i="18" s="1"/>
  <c r="I169" i="18"/>
  <c r="J169" i="18" s="1"/>
  <c r="L169" i="18" s="1"/>
  <c r="D169" i="18"/>
  <c r="E169" i="18" s="1"/>
  <c r="F169" i="18" s="1"/>
  <c r="I168" i="18"/>
  <c r="J168" i="18" s="1"/>
  <c r="L168" i="18" s="1"/>
  <c r="D168" i="18"/>
  <c r="E168" i="18" s="1"/>
  <c r="F168" i="18" s="1"/>
  <c r="I167" i="18"/>
  <c r="J167" i="18" s="1"/>
  <c r="D167" i="18"/>
  <c r="E167" i="18" s="1"/>
  <c r="F167" i="18" s="1"/>
  <c r="I166" i="18"/>
  <c r="J166" i="18" s="1"/>
  <c r="L166" i="18" s="1"/>
  <c r="D166" i="18"/>
  <c r="E166" i="18" s="1"/>
  <c r="F166" i="18" s="1"/>
  <c r="I165" i="18"/>
  <c r="J165" i="18" s="1"/>
  <c r="D165" i="18"/>
  <c r="E165" i="18" s="1"/>
  <c r="F165" i="18" s="1"/>
  <c r="I164" i="18"/>
  <c r="J164" i="18" s="1"/>
  <c r="L164" i="18" s="1"/>
  <c r="D164" i="18"/>
  <c r="E164" i="18" s="1"/>
  <c r="F164" i="18" s="1"/>
  <c r="I163" i="18"/>
  <c r="J163" i="18" s="1"/>
  <c r="D163" i="18"/>
  <c r="E163" i="18" s="1"/>
  <c r="F163" i="18" s="1"/>
  <c r="I162" i="18"/>
  <c r="J162" i="18" s="1"/>
  <c r="L162" i="18" s="1"/>
  <c r="D162" i="18"/>
  <c r="E162" i="18" s="1"/>
  <c r="F162" i="18" s="1"/>
  <c r="I161" i="18"/>
  <c r="J161" i="18" s="1"/>
  <c r="D161" i="18"/>
  <c r="E161" i="18" s="1"/>
  <c r="F161" i="18" s="1"/>
  <c r="I160" i="18"/>
  <c r="J160" i="18" s="1"/>
  <c r="L160" i="18" s="1"/>
  <c r="D160" i="18"/>
  <c r="E160" i="18" s="1"/>
  <c r="F160" i="18" s="1"/>
  <c r="I159" i="18"/>
  <c r="J159" i="18" s="1"/>
  <c r="D159" i="18"/>
  <c r="E159" i="18" s="1"/>
  <c r="F159" i="18" s="1"/>
  <c r="J158" i="18"/>
  <c r="L158" i="18" s="1"/>
  <c r="D158" i="18"/>
  <c r="E158" i="18" s="1"/>
  <c r="F158" i="18" s="1"/>
  <c r="J157" i="18"/>
  <c r="D157" i="18"/>
  <c r="E157" i="18" s="1"/>
  <c r="F157" i="18" s="1"/>
  <c r="J156" i="18"/>
  <c r="L156" i="18" s="1"/>
  <c r="D156" i="18"/>
  <c r="E156" i="18" s="1"/>
  <c r="F156" i="18" s="1"/>
  <c r="J155" i="18"/>
  <c r="D155" i="18"/>
  <c r="E155" i="18" s="1"/>
  <c r="F155" i="18" s="1"/>
  <c r="J154" i="18"/>
  <c r="L154" i="18" s="1"/>
  <c r="D154" i="18"/>
  <c r="E154" i="18" s="1"/>
  <c r="F154" i="18" s="1"/>
  <c r="J153" i="18"/>
  <c r="D153" i="18"/>
  <c r="E153" i="18" s="1"/>
  <c r="F153" i="18" s="1"/>
  <c r="J152" i="18"/>
  <c r="L152" i="18" s="1"/>
  <c r="D152" i="18"/>
  <c r="E152" i="18" s="1"/>
  <c r="F152" i="18" s="1"/>
  <c r="J151" i="18"/>
  <c r="D151" i="18"/>
  <c r="E151" i="18" s="1"/>
  <c r="F151" i="18" s="1"/>
  <c r="J150" i="18"/>
  <c r="L150" i="18" s="1"/>
  <c r="D150" i="18"/>
  <c r="E150" i="18" s="1"/>
  <c r="F150" i="18" s="1"/>
  <c r="J149" i="18"/>
  <c r="D149" i="18"/>
  <c r="E149" i="18" s="1"/>
  <c r="F149" i="18" s="1"/>
  <c r="J148" i="18"/>
  <c r="L148" i="18" s="1"/>
  <c r="D148" i="18"/>
  <c r="E148" i="18" s="1"/>
  <c r="F148" i="18" s="1"/>
  <c r="J147" i="18"/>
  <c r="D147" i="18"/>
  <c r="E147" i="18" s="1"/>
  <c r="F147" i="18" s="1"/>
  <c r="J146" i="18"/>
  <c r="L146" i="18" s="1"/>
  <c r="D146" i="18"/>
  <c r="E146" i="18" s="1"/>
  <c r="F146" i="18" s="1"/>
  <c r="J145" i="18"/>
  <c r="D145" i="18"/>
  <c r="E145" i="18" s="1"/>
  <c r="F145" i="18" s="1"/>
  <c r="J144" i="18"/>
  <c r="L144" i="18" s="1"/>
  <c r="D144" i="18"/>
  <c r="E144" i="18" s="1"/>
  <c r="F144" i="18" s="1"/>
  <c r="J143" i="18"/>
  <c r="D143" i="18"/>
  <c r="E143" i="18" s="1"/>
  <c r="F143" i="18" s="1"/>
  <c r="J142" i="18"/>
  <c r="L142" i="18" s="1"/>
  <c r="D142" i="18"/>
  <c r="E142" i="18" s="1"/>
  <c r="F142" i="18" s="1"/>
  <c r="J141" i="18"/>
  <c r="D141" i="18"/>
  <c r="E141" i="18" s="1"/>
  <c r="F141" i="18" s="1"/>
  <c r="J140" i="18"/>
  <c r="L140" i="18" s="1"/>
  <c r="D140" i="18"/>
  <c r="E140" i="18" s="1"/>
  <c r="F140" i="18" s="1"/>
  <c r="J139" i="18"/>
  <c r="D139" i="18"/>
  <c r="E139" i="18" s="1"/>
  <c r="F139" i="18" s="1"/>
  <c r="J138" i="18"/>
  <c r="L138" i="18" s="1"/>
  <c r="D138" i="18"/>
  <c r="E138" i="18" s="1"/>
  <c r="F138" i="18" s="1"/>
  <c r="J137" i="18"/>
  <c r="D137" i="18"/>
  <c r="E137" i="18" s="1"/>
  <c r="F137" i="18" s="1"/>
  <c r="J136" i="18"/>
  <c r="L136" i="18" s="1"/>
  <c r="D136" i="18"/>
  <c r="E136" i="18" s="1"/>
  <c r="F136" i="18" s="1"/>
  <c r="J135" i="18"/>
  <c r="D135" i="18"/>
  <c r="E135" i="18" s="1"/>
  <c r="F135" i="18" s="1"/>
  <c r="J134" i="18"/>
  <c r="L134" i="18" s="1"/>
  <c r="D134" i="18"/>
  <c r="E134" i="18" s="1"/>
  <c r="F134" i="18" s="1"/>
  <c r="J133" i="18"/>
  <c r="D133" i="18"/>
  <c r="E133" i="18" s="1"/>
  <c r="F133" i="18" s="1"/>
  <c r="J132" i="18"/>
  <c r="L132" i="18" s="1"/>
  <c r="D132" i="18"/>
  <c r="E132" i="18" s="1"/>
  <c r="F132" i="18" s="1"/>
  <c r="J131" i="18"/>
  <c r="D131" i="18"/>
  <c r="E131" i="18" s="1"/>
  <c r="F131" i="18" s="1"/>
  <c r="J130" i="18"/>
  <c r="D130" i="18"/>
  <c r="E130" i="18" s="1"/>
  <c r="F130" i="18" s="1"/>
  <c r="J129" i="18"/>
  <c r="L129" i="18" s="1"/>
  <c r="D129" i="18"/>
  <c r="E129" i="18" s="1"/>
  <c r="F129" i="18" s="1"/>
  <c r="J128" i="18"/>
  <c r="L128" i="18" s="1"/>
  <c r="D128" i="18"/>
  <c r="E128" i="18" s="1"/>
  <c r="F128" i="18" s="1"/>
  <c r="J127" i="18"/>
  <c r="L127" i="18" s="1"/>
  <c r="D127" i="18"/>
  <c r="E127" i="18" s="1"/>
  <c r="F127" i="18" s="1"/>
  <c r="J126" i="18"/>
  <c r="D126" i="18"/>
  <c r="E126" i="18" s="1"/>
  <c r="F126" i="18" s="1"/>
  <c r="J125" i="18"/>
  <c r="L125" i="18" s="1"/>
  <c r="E125" i="18"/>
  <c r="F125" i="18" s="1"/>
  <c r="D125" i="18"/>
  <c r="D124" i="18"/>
  <c r="E124" i="18" s="1"/>
  <c r="F124" i="18" s="1"/>
  <c r="D123" i="18"/>
  <c r="E123" i="18" s="1"/>
  <c r="F123" i="18" s="1"/>
  <c r="D122" i="18"/>
  <c r="E122" i="18" s="1"/>
  <c r="F122" i="18" s="1"/>
  <c r="D121" i="18"/>
  <c r="E121" i="18" s="1"/>
  <c r="F121" i="18" s="1"/>
  <c r="J120" i="18"/>
  <c r="L120" i="18" s="1"/>
  <c r="D120" i="18"/>
  <c r="E120" i="18" s="1"/>
  <c r="F120" i="18" s="1"/>
  <c r="J119" i="18"/>
  <c r="D119" i="18"/>
  <c r="E119" i="18" s="1"/>
  <c r="F119" i="18" s="1"/>
  <c r="J118" i="18"/>
  <c r="D118" i="18"/>
  <c r="E118" i="18" s="1"/>
  <c r="F118" i="18" s="1"/>
  <c r="J117" i="18"/>
  <c r="L117" i="18" s="1"/>
  <c r="D117" i="18"/>
  <c r="E117" i="18" s="1"/>
  <c r="F117" i="18" s="1"/>
  <c r="J116" i="18"/>
  <c r="L116" i="18" s="1"/>
  <c r="D116" i="18"/>
  <c r="E116" i="18" s="1"/>
  <c r="F116" i="18" s="1"/>
  <c r="J115" i="18"/>
  <c r="D115" i="18"/>
  <c r="E115" i="18" s="1"/>
  <c r="F115" i="18" s="1"/>
  <c r="J114" i="18"/>
  <c r="D114" i="18"/>
  <c r="E114" i="18" s="1"/>
  <c r="F114" i="18" s="1"/>
  <c r="J113" i="18"/>
  <c r="L113" i="18" s="1"/>
  <c r="D113" i="18"/>
  <c r="E113" i="18" s="1"/>
  <c r="F113" i="18" s="1"/>
  <c r="J112" i="18"/>
  <c r="L112" i="18" s="1"/>
  <c r="D112" i="18"/>
  <c r="E112" i="18" s="1"/>
  <c r="F112" i="18" s="1"/>
  <c r="J111" i="18"/>
  <c r="D111" i="18"/>
  <c r="E111" i="18" s="1"/>
  <c r="F111" i="18" s="1"/>
  <c r="J110" i="18"/>
  <c r="D110" i="18"/>
  <c r="E110" i="18" s="1"/>
  <c r="F110" i="18" s="1"/>
  <c r="J109" i="18"/>
  <c r="L109" i="18" s="1"/>
  <c r="D109" i="18"/>
  <c r="E109" i="18" s="1"/>
  <c r="F109" i="18" s="1"/>
  <c r="J108" i="18"/>
  <c r="L108" i="18" s="1"/>
  <c r="D108" i="18"/>
  <c r="E108" i="18" s="1"/>
  <c r="F108" i="18" s="1"/>
  <c r="J107" i="18"/>
  <c r="D107" i="18"/>
  <c r="E107" i="18" s="1"/>
  <c r="F107" i="18" s="1"/>
  <c r="J106" i="18"/>
  <c r="D106" i="18"/>
  <c r="E106" i="18" s="1"/>
  <c r="F106" i="18" s="1"/>
  <c r="J105" i="18"/>
  <c r="L105" i="18" s="1"/>
  <c r="D105" i="18"/>
  <c r="E105" i="18" s="1"/>
  <c r="F105" i="18" s="1"/>
  <c r="J104" i="18"/>
  <c r="L104" i="18" s="1"/>
  <c r="D104" i="18"/>
  <c r="E104" i="18" s="1"/>
  <c r="F104" i="18" s="1"/>
  <c r="J103" i="18"/>
  <c r="D103" i="18"/>
  <c r="E103" i="18" s="1"/>
  <c r="F103" i="18" s="1"/>
  <c r="J102" i="18"/>
  <c r="D102" i="18"/>
  <c r="E102" i="18" s="1"/>
  <c r="F102" i="18" s="1"/>
  <c r="J101" i="18"/>
  <c r="L101" i="18" s="1"/>
  <c r="D101" i="18"/>
  <c r="E101" i="18" s="1"/>
  <c r="F101" i="18" s="1"/>
  <c r="J100" i="18"/>
  <c r="L100" i="18" s="1"/>
  <c r="D100" i="18"/>
  <c r="E100" i="18" s="1"/>
  <c r="F100" i="18" s="1"/>
  <c r="J99" i="18"/>
  <c r="D99" i="18"/>
  <c r="E99" i="18" s="1"/>
  <c r="F99" i="18" s="1"/>
  <c r="J98" i="18"/>
  <c r="D98" i="18"/>
  <c r="E98" i="18" s="1"/>
  <c r="F98" i="18" s="1"/>
  <c r="J97" i="18"/>
  <c r="L97" i="18" s="1"/>
  <c r="D97" i="18"/>
  <c r="E97" i="18" s="1"/>
  <c r="F97" i="18" s="1"/>
  <c r="J96" i="18"/>
  <c r="L96" i="18" s="1"/>
  <c r="D96" i="18"/>
  <c r="E96" i="18" s="1"/>
  <c r="F96" i="18" s="1"/>
  <c r="J95" i="18"/>
  <c r="D95" i="18"/>
  <c r="E95" i="18" s="1"/>
  <c r="F95" i="18" s="1"/>
  <c r="J94" i="18"/>
  <c r="D94" i="18"/>
  <c r="E94" i="18" s="1"/>
  <c r="F94" i="18" s="1"/>
  <c r="J93" i="18"/>
  <c r="L93" i="18" s="1"/>
  <c r="D93" i="18"/>
  <c r="E93" i="18" s="1"/>
  <c r="F93" i="18" s="1"/>
  <c r="J92" i="18"/>
  <c r="L92" i="18" s="1"/>
  <c r="D92" i="18"/>
  <c r="E92" i="18" s="1"/>
  <c r="F92" i="18" s="1"/>
  <c r="J91" i="18"/>
  <c r="L91" i="18" s="1"/>
  <c r="D91" i="18"/>
  <c r="E91" i="18" s="1"/>
  <c r="F91" i="18" s="1"/>
  <c r="J90" i="18"/>
  <c r="D90" i="18"/>
  <c r="E90" i="18" s="1"/>
  <c r="F90" i="18" s="1"/>
  <c r="J89" i="18"/>
  <c r="D89" i="18"/>
  <c r="E89" i="18" s="1"/>
  <c r="F89" i="18" s="1"/>
  <c r="J88" i="18"/>
  <c r="L88" i="18" s="1"/>
  <c r="D88" i="18"/>
  <c r="E88" i="18" s="1"/>
  <c r="F88" i="18" s="1"/>
  <c r="J87" i="18"/>
  <c r="L87" i="18" s="1"/>
  <c r="D87" i="18"/>
  <c r="E87" i="18" s="1"/>
  <c r="F87" i="18" s="1"/>
  <c r="J86" i="18"/>
  <c r="D86" i="18"/>
  <c r="E86" i="18" s="1"/>
  <c r="F86" i="18" s="1"/>
  <c r="J85" i="18"/>
  <c r="D85" i="18"/>
  <c r="E85" i="18" s="1"/>
  <c r="F85" i="18" s="1"/>
  <c r="J84" i="18"/>
  <c r="L84" i="18" s="1"/>
  <c r="D84" i="18"/>
  <c r="E84" i="18" s="1"/>
  <c r="F84" i="18" s="1"/>
  <c r="J83" i="18"/>
  <c r="L83" i="18" s="1"/>
  <c r="D83" i="18"/>
  <c r="E83" i="18" s="1"/>
  <c r="F83" i="18" s="1"/>
  <c r="J82" i="18"/>
  <c r="D82" i="18"/>
  <c r="E82" i="18" s="1"/>
  <c r="F82" i="18" s="1"/>
  <c r="J81" i="18"/>
  <c r="D81" i="18"/>
  <c r="E81" i="18" s="1"/>
  <c r="F81" i="18" s="1"/>
  <c r="J80" i="18"/>
  <c r="L80" i="18" s="1"/>
  <c r="D80" i="18"/>
  <c r="E80" i="18" s="1"/>
  <c r="F80" i="18" s="1"/>
  <c r="J79" i="18"/>
  <c r="L79" i="18" s="1"/>
  <c r="D79" i="18"/>
  <c r="E79" i="18" s="1"/>
  <c r="F79" i="18" s="1"/>
  <c r="J78" i="18"/>
  <c r="D78" i="18"/>
  <c r="E78" i="18" s="1"/>
  <c r="F78" i="18" s="1"/>
  <c r="J77" i="18"/>
  <c r="L77" i="18" s="1"/>
  <c r="D77" i="18"/>
  <c r="E77" i="18" s="1"/>
  <c r="F77" i="18" s="1"/>
  <c r="J76" i="18"/>
  <c r="L76" i="18" s="1"/>
  <c r="D76" i="18"/>
  <c r="E76" i="18" s="1"/>
  <c r="F76" i="18" s="1"/>
  <c r="J75" i="18"/>
  <c r="L75" i="18" s="1"/>
  <c r="D75" i="18"/>
  <c r="E75" i="18" s="1"/>
  <c r="F75" i="18" s="1"/>
  <c r="J74" i="18"/>
  <c r="L74" i="18" s="1"/>
  <c r="D74" i="18"/>
  <c r="E74" i="18" s="1"/>
  <c r="F74" i="18" s="1"/>
  <c r="J73" i="18"/>
  <c r="L73" i="18" s="1"/>
  <c r="D73" i="18"/>
  <c r="E73" i="18" s="1"/>
  <c r="F73" i="18" s="1"/>
  <c r="J72" i="18"/>
  <c r="L72" i="18" s="1"/>
  <c r="D72" i="18"/>
  <c r="E72" i="18" s="1"/>
  <c r="F72" i="18" s="1"/>
  <c r="J71" i="18"/>
  <c r="L71" i="18" s="1"/>
  <c r="D71" i="18"/>
  <c r="E71" i="18" s="1"/>
  <c r="F71" i="18" s="1"/>
  <c r="J70" i="18"/>
  <c r="L70" i="18" s="1"/>
  <c r="D70" i="18"/>
  <c r="E70" i="18" s="1"/>
  <c r="F70" i="18" s="1"/>
  <c r="J69" i="18"/>
  <c r="L69" i="18" s="1"/>
  <c r="D69" i="18"/>
  <c r="E69" i="18" s="1"/>
  <c r="F69" i="18" s="1"/>
  <c r="J68" i="18"/>
  <c r="L68" i="18" s="1"/>
  <c r="D68" i="18"/>
  <c r="E68" i="18" s="1"/>
  <c r="F68" i="18" s="1"/>
  <c r="J67" i="18"/>
  <c r="L67" i="18" s="1"/>
  <c r="D67" i="18"/>
  <c r="E67" i="18" s="1"/>
  <c r="F67" i="18" s="1"/>
  <c r="J66" i="18"/>
  <c r="L66" i="18" s="1"/>
  <c r="D66" i="18"/>
  <c r="E66" i="18" s="1"/>
  <c r="F66" i="18" s="1"/>
  <c r="J65" i="18"/>
  <c r="L65" i="18" s="1"/>
  <c r="D65" i="18"/>
  <c r="E65" i="18" s="1"/>
  <c r="F65" i="18" s="1"/>
  <c r="J64" i="18"/>
  <c r="L64" i="18" s="1"/>
  <c r="D64" i="18"/>
  <c r="E64" i="18" s="1"/>
  <c r="F64" i="18" s="1"/>
  <c r="J63" i="18"/>
  <c r="L63" i="18" s="1"/>
  <c r="D63" i="18"/>
  <c r="E63" i="18" s="1"/>
  <c r="F63" i="18" s="1"/>
  <c r="J62" i="18"/>
  <c r="L62" i="18" s="1"/>
  <c r="D62" i="18"/>
  <c r="E62" i="18" s="1"/>
  <c r="F62" i="18" s="1"/>
  <c r="J61" i="18"/>
  <c r="L61" i="18" s="1"/>
  <c r="D61" i="18"/>
  <c r="E61" i="18" s="1"/>
  <c r="F61" i="18" s="1"/>
  <c r="J60" i="18"/>
  <c r="L60" i="18" s="1"/>
  <c r="D60" i="18"/>
  <c r="E60" i="18" s="1"/>
  <c r="F60" i="18" s="1"/>
  <c r="J59" i="18"/>
  <c r="D59" i="18"/>
  <c r="E59" i="18" s="1"/>
  <c r="F59" i="18" s="1"/>
  <c r="J58" i="18"/>
  <c r="L58" i="18" s="1"/>
  <c r="D58" i="18"/>
  <c r="E58" i="18" s="1"/>
  <c r="F58" i="18" s="1"/>
  <c r="J57" i="18"/>
  <c r="L57" i="18" s="1"/>
  <c r="D57" i="18"/>
  <c r="E57" i="18" s="1"/>
  <c r="F57" i="18" s="1"/>
  <c r="J56" i="18"/>
  <c r="L56" i="18" s="1"/>
  <c r="D56" i="18"/>
  <c r="E56" i="18" s="1"/>
  <c r="F56" i="18" s="1"/>
  <c r="J55" i="18"/>
  <c r="D55" i="18"/>
  <c r="E55" i="18" s="1"/>
  <c r="F55" i="18" s="1"/>
  <c r="J54" i="18"/>
  <c r="L54" i="18" s="1"/>
  <c r="D54" i="18"/>
  <c r="E54" i="18" s="1"/>
  <c r="F54" i="18" s="1"/>
  <c r="J53" i="18"/>
  <c r="D53" i="18"/>
  <c r="E53" i="18" s="1"/>
  <c r="F53" i="18" s="1"/>
  <c r="J52" i="18"/>
  <c r="D52" i="18"/>
  <c r="E52" i="18" s="1"/>
  <c r="F52" i="18" s="1"/>
  <c r="J51" i="18"/>
  <c r="D51" i="18"/>
  <c r="E51" i="18" s="1"/>
  <c r="F51" i="18" s="1"/>
  <c r="J50" i="18"/>
  <c r="L50" i="18" s="1"/>
  <c r="D50" i="18"/>
  <c r="E50" i="18" s="1"/>
  <c r="F50" i="18" s="1"/>
  <c r="J49" i="18"/>
  <c r="D49" i="18"/>
  <c r="E49" i="18" s="1"/>
  <c r="F49" i="18" s="1"/>
  <c r="J48" i="18"/>
  <c r="D48" i="18"/>
  <c r="E48" i="18" s="1"/>
  <c r="F48" i="18" s="1"/>
  <c r="J47" i="18"/>
  <c r="D47" i="18"/>
  <c r="E47" i="18" s="1"/>
  <c r="F47" i="18" s="1"/>
  <c r="J46" i="18"/>
  <c r="D46" i="18"/>
  <c r="E46" i="18" s="1"/>
  <c r="F46" i="18" s="1"/>
  <c r="J45" i="18"/>
  <c r="D45" i="18"/>
  <c r="E45" i="18" s="1"/>
  <c r="F45" i="18" s="1"/>
  <c r="J44" i="18"/>
  <c r="D44" i="18"/>
  <c r="E44" i="18" s="1"/>
  <c r="F44" i="18" s="1"/>
  <c r="J43" i="18"/>
  <c r="D43" i="18"/>
  <c r="E43" i="18" s="1"/>
  <c r="F43" i="18" s="1"/>
  <c r="J42" i="18"/>
  <c r="D42" i="18"/>
  <c r="E42" i="18" s="1"/>
  <c r="F42" i="18" s="1"/>
  <c r="J41" i="18"/>
  <c r="D41" i="18"/>
  <c r="E41" i="18" s="1"/>
  <c r="F41" i="18" s="1"/>
  <c r="J40" i="18"/>
  <c r="L40" i="18" s="1"/>
  <c r="D40" i="18"/>
  <c r="E40" i="18" s="1"/>
  <c r="F40" i="18" s="1"/>
  <c r="J39" i="18"/>
  <c r="E39" i="18"/>
  <c r="F39" i="18" s="1"/>
  <c r="J38" i="18"/>
  <c r="L38" i="18" s="1"/>
  <c r="J37" i="18"/>
  <c r="J36" i="18"/>
  <c r="E36" i="18"/>
  <c r="F36" i="18" s="1"/>
  <c r="J35" i="18"/>
  <c r="E35" i="18"/>
  <c r="F35" i="18" s="1"/>
  <c r="J34" i="18"/>
  <c r="L34" i="18" s="1"/>
  <c r="E34" i="18"/>
  <c r="F34" i="18" s="1"/>
  <c r="J33" i="18"/>
  <c r="E33" i="18"/>
  <c r="F33" i="18" s="1"/>
  <c r="J32" i="18"/>
  <c r="E32" i="18"/>
  <c r="F32" i="18" s="1"/>
  <c r="J31" i="18"/>
  <c r="D31" i="18"/>
  <c r="E31" i="18" s="1"/>
  <c r="F31" i="18" s="1"/>
  <c r="J30" i="18"/>
  <c r="D30" i="18"/>
  <c r="E30" i="18" s="1"/>
  <c r="F30" i="18" s="1"/>
  <c r="J29" i="18"/>
  <c r="D29" i="18"/>
  <c r="E29" i="18" s="1"/>
  <c r="F29" i="18" s="1"/>
  <c r="J28" i="18"/>
  <c r="D28" i="18"/>
  <c r="E28" i="18" s="1"/>
  <c r="F28" i="18" s="1"/>
  <c r="J27" i="18"/>
  <c r="D27" i="18"/>
  <c r="E27" i="18" s="1"/>
  <c r="F27" i="18" s="1"/>
  <c r="J26" i="18"/>
  <c r="D26" i="18"/>
  <c r="E26" i="18" s="1"/>
  <c r="F26" i="18" s="1"/>
  <c r="J25" i="18"/>
  <c r="D25" i="18"/>
  <c r="E25" i="18" s="1"/>
  <c r="F25" i="18" s="1"/>
  <c r="J24" i="18"/>
  <c r="D24" i="18"/>
  <c r="E24" i="18" s="1"/>
  <c r="F24" i="18" s="1"/>
  <c r="J23" i="18"/>
  <c r="D23" i="18"/>
  <c r="E23" i="18" s="1"/>
  <c r="F23" i="18" s="1"/>
  <c r="J22" i="18"/>
  <c r="L22" i="18" s="1"/>
  <c r="D22" i="18"/>
  <c r="E22" i="18" s="1"/>
  <c r="F22" i="18" s="1"/>
  <c r="J21" i="18"/>
  <c r="D21" i="18"/>
  <c r="E21" i="18" s="1"/>
  <c r="F21" i="18" s="1"/>
  <c r="J20" i="18"/>
  <c r="L20" i="18" s="1"/>
  <c r="D20" i="18"/>
  <c r="E20" i="18" s="1"/>
  <c r="F20" i="18" s="1"/>
  <c r="J19" i="18"/>
  <c r="D19" i="18"/>
  <c r="E19" i="18" s="1"/>
  <c r="F19" i="18" s="1"/>
  <c r="I18" i="18"/>
  <c r="J18" i="18" s="1"/>
  <c r="D18" i="18"/>
  <c r="E18" i="18" s="1"/>
  <c r="F18" i="18" s="1"/>
  <c r="I17" i="18"/>
  <c r="J17" i="18" s="1"/>
  <c r="D17" i="18"/>
  <c r="E17" i="18" s="1"/>
  <c r="F17" i="18" s="1"/>
  <c r="I16" i="18"/>
  <c r="J16" i="18" s="1"/>
  <c r="L16" i="18" s="1"/>
  <c r="D16" i="18"/>
  <c r="E16" i="18" s="1"/>
  <c r="F16" i="18" s="1"/>
  <c r="I15" i="18"/>
  <c r="J15" i="18" s="1"/>
  <c r="D15" i="18"/>
  <c r="E15" i="18" s="1"/>
  <c r="F15" i="18" s="1"/>
  <c r="I14" i="18"/>
  <c r="J14" i="18" s="1"/>
  <c r="D14" i="18"/>
  <c r="E14" i="18" s="1"/>
  <c r="F14" i="18" s="1"/>
  <c r="I13" i="18"/>
  <c r="J13" i="18" s="1"/>
  <c r="D13" i="18"/>
  <c r="E13" i="18" s="1"/>
  <c r="F13" i="18" s="1"/>
  <c r="K224" i="18" l="1"/>
  <c r="K63" i="18"/>
  <c r="K79" i="18"/>
  <c r="K87" i="18"/>
  <c r="M87" i="18" s="1"/>
  <c r="N87" i="18" s="1"/>
  <c r="K71" i="18"/>
  <c r="K67" i="18"/>
  <c r="K75" i="18"/>
  <c r="M75" i="18" s="1"/>
  <c r="N75" i="18" s="1"/>
  <c r="K83" i="18"/>
  <c r="K91" i="18"/>
  <c r="K127" i="18"/>
  <c r="K171" i="18"/>
  <c r="L59" i="18"/>
  <c r="K59" i="18"/>
  <c r="L123" i="18"/>
  <c r="K123" i="18"/>
  <c r="L95" i="18"/>
  <c r="K95" i="18"/>
  <c r="L99" i="18"/>
  <c r="K99" i="18"/>
  <c r="L103" i="18"/>
  <c r="K103" i="18"/>
  <c r="L107" i="18"/>
  <c r="K107" i="18"/>
  <c r="L111" i="18"/>
  <c r="K111" i="18"/>
  <c r="L115" i="18"/>
  <c r="K115" i="18"/>
  <c r="L119" i="18"/>
  <c r="K119" i="18"/>
  <c r="K183" i="18"/>
  <c r="M183" i="18" s="1"/>
  <c r="N183" i="18" s="1"/>
  <c r="K187" i="18"/>
  <c r="K191" i="18"/>
  <c r="K195" i="18"/>
  <c r="K199" i="18"/>
  <c r="K220" i="18"/>
  <c r="K240" i="18"/>
  <c r="M240" i="18" s="1"/>
  <c r="N240" i="18" s="1"/>
  <c r="K242" i="18"/>
  <c r="M242" i="18" s="1"/>
  <c r="N242" i="18" s="1"/>
  <c r="L13" i="18"/>
  <c r="K13" i="18"/>
  <c r="K15" i="18"/>
  <c r="L15" i="18"/>
  <c r="L17" i="18"/>
  <c r="K17" i="18"/>
  <c r="K19" i="18"/>
  <c r="M19" i="18" s="1"/>
  <c r="N19" i="18" s="1"/>
  <c r="L19" i="18"/>
  <c r="L21" i="18"/>
  <c r="K21" i="18"/>
  <c r="M21" i="18" s="1"/>
  <c r="N21" i="18" s="1"/>
  <c r="K23" i="18"/>
  <c r="L23" i="18"/>
  <c r="L25" i="18"/>
  <c r="K25" i="18"/>
  <c r="L27" i="18"/>
  <c r="K27" i="18"/>
  <c r="K29" i="18"/>
  <c r="M29" i="18" s="1"/>
  <c r="N29" i="18" s="1"/>
  <c r="L29" i="18"/>
  <c r="K31" i="18"/>
  <c r="L31" i="18"/>
  <c r="K33" i="18"/>
  <c r="M33" i="18" s="1"/>
  <c r="N33" i="18" s="1"/>
  <c r="L33" i="18"/>
  <c r="L35" i="18"/>
  <c r="K35" i="18"/>
  <c r="M35" i="18" s="1"/>
  <c r="N35" i="18" s="1"/>
  <c r="K37" i="18"/>
  <c r="L37" i="18"/>
  <c r="L39" i="18"/>
  <c r="K39" i="18"/>
  <c r="L41" i="18"/>
  <c r="K41" i="18"/>
  <c r="L43" i="18"/>
  <c r="K43" i="18"/>
  <c r="K45" i="18"/>
  <c r="M45" i="18" s="1"/>
  <c r="N45" i="18" s="1"/>
  <c r="L45" i="18"/>
  <c r="L47" i="18"/>
  <c r="K47" i="18"/>
  <c r="M47" i="18" s="1"/>
  <c r="N47" i="18" s="1"/>
  <c r="K49" i="18"/>
  <c r="L49" i="18"/>
  <c r="L51" i="18"/>
  <c r="K51" i="18"/>
  <c r="L53" i="18"/>
  <c r="K53" i="18"/>
  <c r="K55" i="18"/>
  <c r="L55" i="18"/>
  <c r="L14" i="18"/>
  <c r="L18" i="18"/>
  <c r="L24" i="18"/>
  <c r="L26" i="18"/>
  <c r="L28" i="18"/>
  <c r="L30" i="18"/>
  <c r="L32" i="18"/>
  <c r="L36" i="18"/>
  <c r="L42" i="18"/>
  <c r="L44" i="18"/>
  <c r="L46" i="18"/>
  <c r="L48" i="18"/>
  <c r="L52" i="18"/>
  <c r="K14" i="18"/>
  <c r="M14" i="18" s="1"/>
  <c r="N14" i="18" s="1"/>
  <c r="K16" i="18"/>
  <c r="M16" i="18" s="1"/>
  <c r="N16" i="18" s="1"/>
  <c r="K18" i="18"/>
  <c r="M18" i="18" s="1"/>
  <c r="N18" i="18" s="1"/>
  <c r="K20" i="18"/>
  <c r="M20" i="18" s="1"/>
  <c r="N20" i="18" s="1"/>
  <c r="K22" i="18"/>
  <c r="M22" i="18" s="1"/>
  <c r="N22" i="18" s="1"/>
  <c r="K24" i="18"/>
  <c r="K26" i="18"/>
  <c r="M26" i="18" s="1"/>
  <c r="N26" i="18" s="1"/>
  <c r="K28" i="18"/>
  <c r="M28" i="18" s="1"/>
  <c r="N28" i="18" s="1"/>
  <c r="K30" i="18"/>
  <c r="K32" i="18"/>
  <c r="K34" i="18"/>
  <c r="M34" i="18" s="1"/>
  <c r="N34" i="18" s="1"/>
  <c r="K36" i="18"/>
  <c r="M36" i="18" s="1"/>
  <c r="N36" i="18" s="1"/>
  <c r="K38" i="18"/>
  <c r="M38" i="18" s="1"/>
  <c r="N38" i="18" s="1"/>
  <c r="K40" i="18"/>
  <c r="M40" i="18" s="1"/>
  <c r="N40" i="18" s="1"/>
  <c r="K42" i="18"/>
  <c r="M42" i="18" s="1"/>
  <c r="N42" i="18" s="1"/>
  <c r="K44" i="18"/>
  <c r="M44" i="18" s="1"/>
  <c r="N44" i="18" s="1"/>
  <c r="K46" i="18"/>
  <c r="M46" i="18" s="1"/>
  <c r="N46" i="18" s="1"/>
  <c r="K48" i="18"/>
  <c r="M48" i="18" s="1"/>
  <c r="N48" i="18" s="1"/>
  <c r="K50" i="18"/>
  <c r="M50" i="18" s="1"/>
  <c r="N50" i="18" s="1"/>
  <c r="K52" i="18"/>
  <c r="M52" i="18" s="1"/>
  <c r="N52" i="18" s="1"/>
  <c r="K54" i="18"/>
  <c r="M54" i="18" s="1"/>
  <c r="N54" i="18" s="1"/>
  <c r="K56" i="18"/>
  <c r="M56" i="18" s="1"/>
  <c r="N56" i="18" s="1"/>
  <c r="K57" i="18"/>
  <c r="M57" i="18" s="1"/>
  <c r="N57" i="18" s="1"/>
  <c r="M59" i="18"/>
  <c r="N59" i="18" s="1"/>
  <c r="K60" i="18"/>
  <c r="M60" i="18" s="1"/>
  <c r="N60" i="18" s="1"/>
  <c r="K61" i="18"/>
  <c r="M63" i="18"/>
  <c r="N63" i="18" s="1"/>
  <c r="K64" i="18"/>
  <c r="M64" i="18" s="1"/>
  <c r="N64" i="18" s="1"/>
  <c r="K65" i="18"/>
  <c r="M65" i="18" s="1"/>
  <c r="N65" i="18" s="1"/>
  <c r="M67" i="18"/>
  <c r="N67" i="18" s="1"/>
  <c r="K68" i="18"/>
  <c r="M68" i="18" s="1"/>
  <c r="N68" i="18" s="1"/>
  <c r="K69" i="18"/>
  <c r="M69" i="18" s="1"/>
  <c r="N69" i="18" s="1"/>
  <c r="M71" i="18"/>
  <c r="N71" i="18" s="1"/>
  <c r="K72" i="18"/>
  <c r="M72" i="18" s="1"/>
  <c r="N72" i="18" s="1"/>
  <c r="K73" i="18"/>
  <c r="M73" i="18" s="1"/>
  <c r="N73" i="18" s="1"/>
  <c r="K76" i="18"/>
  <c r="M76" i="18" s="1"/>
  <c r="N76" i="18" s="1"/>
  <c r="K77" i="18"/>
  <c r="M77" i="18" s="1"/>
  <c r="N77" i="18" s="1"/>
  <c r="K82" i="18"/>
  <c r="M82" i="18" s="1"/>
  <c r="N82" i="18" s="1"/>
  <c r="L82" i="18"/>
  <c r="L85" i="18"/>
  <c r="K85" i="18"/>
  <c r="K58" i="18"/>
  <c r="M58" i="18" s="1"/>
  <c r="N58" i="18" s="1"/>
  <c r="M61" i="18"/>
  <c r="N61" i="18" s="1"/>
  <c r="K62" i="18"/>
  <c r="M62" i="18" s="1"/>
  <c r="N62" i="18" s="1"/>
  <c r="K66" i="18"/>
  <c r="M66" i="18" s="1"/>
  <c r="N66" i="18" s="1"/>
  <c r="K70" i="18"/>
  <c r="M70" i="18" s="1"/>
  <c r="N70" i="18" s="1"/>
  <c r="K74" i="18"/>
  <c r="M74" i="18" s="1"/>
  <c r="N74" i="18" s="1"/>
  <c r="K78" i="18"/>
  <c r="L78" i="18"/>
  <c r="L81" i="18"/>
  <c r="K81" i="18"/>
  <c r="K86" i="18"/>
  <c r="M86" i="18" s="1"/>
  <c r="N86" i="18" s="1"/>
  <c r="L86" i="18"/>
  <c r="L89" i="18"/>
  <c r="K89" i="18"/>
  <c r="K90" i="18"/>
  <c r="K94" i="18"/>
  <c r="K98" i="18"/>
  <c r="K102" i="18"/>
  <c r="K106" i="18"/>
  <c r="K110" i="18"/>
  <c r="K114" i="18"/>
  <c r="K118" i="18"/>
  <c r="K122" i="18"/>
  <c r="K126" i="18"/>
  <c r="K130" i="18"/>
  <c r="M79" i="18"/>
  <c r="N79" i="18" s="1"/>
  <c r="K80" i="18"/>
  <c r="M80" i="18" s="1"/>
  <c r="N80" i="18" s="1"/>
  <c r="M83" i="18"/>
  <c r="N83" i="18" s="1"/>
  <c r="K84" i="18"/>
  <c r="M84" i="18" s="1"/>
  <c r="N84" i="18" s="1"/>
  <c r="K88" i="18"/>
  <c r="M88" i="18" s="1"/>
  <c r="N88" i="18" s="1"/>
  <c r="L90" i="18"/>
  <c r="M91" i="18"/>
  <c r="N91" i="18" s="1"/>
  <c r="K92" i="18"/>
  <c r="M92" i="18" s="1"/>
  <c r="N92" i="18" s="1"/>
  <c r="K93" i="18"/>
  <c r="M93" i="18" s="1"/>
  <c r="N93" i="18" s="1"/>
  <c r="L94" i="18"/>
  <c r="M95" i="18"/>
  <c r="N95" i="18" s="1"/>
  <c r="K96" i="18"/>
  <c r="M96" i="18" s="1"/>
  <c r="N96" i="18" s="1"/>
  <c r="K97" i="18"/>
  <c r="M97" i="18" s="1"/>
  <c r="N97" i="18" s="1"/>
  <c r="L98" i="18"/>
  <c r="M99" i="18"/>
  <c r="N99" i="18" s="1"/>
  <c r="K100" i="18"/>
  <c r="M100" i="18" s="1"/>
  <c r="N100" i="18" s="1"/>
  <c r="K101" i="18"/>
  <c r="M101" i="18" s="1"/>
  <c r="N101" i="18" s="1"/>
  <c r="L102" i="18"/>
  <c r="M102" i="18" s="1"/>
  <c r="N102" i="18" s="1"/>
  <c r="M103" i="18"/>
  <c r="N103" i="18" s="1"/>
  <c r="K104" i="18"/>
  <c r="M104" i="18" s="1"/>
  <c r="N104" i="18" s="1"/>
  <c r="K105" i="18"/>
  <c r="M105" i="18" s="1"/>
  <c r="N105" i="18" s="1"/>
  <c r="L106" i="18"/>
  <c r="M107" i="18"/>
  <c r="N107" i="18" s="1"/>
  <c r="K108" i="18"/>
  <c r="M108" i="18" s="1"/>
  <c r="N108" i="18" s="1"/>
  <c r="K109" i="18"/>
  <c r="M109" i="18" s="1"/>
  <c r="N109" i="18" s="1"/>
  <c r="L110" i="18"/>
  <c r="M111" i="18"/>
  <c r="N111" i="18" s="1"/>
  <c r="K112" i="18"/>
  <c r="M112" i="18" s="1"/>
  <c r="N112" i="18" s="1"/>
  <c r="K113" i="18"/>
  <c r="M113" i="18" s="1"/>
  <c r="N113" i="18" s="1"/>
  <c r="L114" i="18"/>
  <c r="M115" i="18"/>
  <c r="N115" i="18" s="1"/>
  <c r="K116" i="18"/>
  <c r="M116" i="18" s="1"/>
  <c r="N116" i="18" s="1"/>
  <c r="K117" i="18"/>
  <c r="M117" i="18" s="1"/>
  <c r="N117" i="18" s="1"/>
  <c r="L118" i="18"/>
  <c r="M118" i="18" s="1"/>
  <c r="N118" i="18" s="1"/>
  <c r="M119" i="18"/>
  <c r="N119" i="18" s="1"/>
  <c r="K120" i="18"/>
  <c r="M120" i="18" s="1"/>
  <c r="N120" i="18" s="1"/>
  <c r="K121" i="18"/>
  <c r="M121" i="18" s="1"/>
  <c r="N121" i="18" s="1"/>
  <c r="L122" i="18"/>
  <c r="K124" i="18"/>
  <c r="M124" i="18" s="1"/>
  <c r="N124" i="18" s="1"/>
  <c r="K125" i="18"/>
  <c r="M125" i="18" s="1"/>
  <c r="N125" i="18" s="1"/>
  <c r="L126" i="18"/>
  <c r="M127" i="18"/>
  <c r="N127" i="18" s="1"/>
  <c r="K128" i="18"/>
  <c r="M128" i="18" s="1"/>
  <c r="N128" i="18" s="1"/>
  <c r="K129" i="18"/>
  <c r="M129" i="18" s="1"/>
  <c r="N129" i="18" s="1"/>
  <c r="L130" i="18"/>
  <c r="K131" i="18"/>
  <c r="M131" i="18" s="1"/>
  <c r="N131" i="18" s="1"/>
  <c r="L131" i="18"/>
  <c r="K133" i="18"/>
  <c r="M133" i="18" s="1"/>
  <c r="N133" i="18" s="1"/>
  <c r="L133" i="18"/>
  <c r="K135" i="18"/>
  <c r="L135" i="18"/>
  <c r="K137" i="18"/>
  <c r="L137" i="18"/>
  <c r="K139" i="18"/>
  <c r="M139" i="18" s="1"/>
  <c r="N139" i="18" s="1"/>
  <c r="L139" i="18"/>
  <c r="K141" i="18"/>
  <c r="M141" i="18" s="1"/>
  <c r="N141" i="18" s="1"/>
  <c r="L141" i="18"/>
  <c r="K143" i="18"/>
  <c r="L143" i="18"/>
  <c r="K145" i="18"/>
  <c r="L145" i="18"/>
  <c r="K147" i="18"/>
  <c r="M147" i="18" s="1"/>
  <c r="N147" i="18" s="1"/>
  <c r="L147" i="18"/>
  <c r="K149" i="18"/>
  <c r="L149" i="18"/>
  <c r="K151" i="18"/>
  <c r="L151" i="18"/>
  <c r="K153" i="18"/>
  <c r="L153" i="18"/>
  <c r="K155" i="18"/>
  <c r="M155" i="18" s="1"/>
  <c r="N155" i="18" s="1"/>
  <c r="L155" i="18"/>
  <c r="K157" i="18"/>
  <c r="M157" i="18" s="1"/>
  <c r="N157" i="18" s="1"/>
  <c r="L157" i="18"/>
  <c r="K159" i="18"/>
  <c r="L159" i="18"/>
  <c r="K161" i="18"/>
  <c r="L161" i="18"/>
  <c r="K163" i="18"/>
  <c r="M163" i="18" s="1"/>
  <c r="N163" i="18" s="1"/>
  <c r="L163" i="18"/>
  <c r="K165" i="18"/>
  <c r="M165" i="18" s="1"/>
  <c r="N165" i="18" s="1"/>
  <c r="L165" i="18"/>
  <c r="K167" i="18"/>
  <c r="L167" i="18"/>
  <c r="K132" i="18"/>
  <c r="M132" i="18" s="1"/>
  <c r="N132" i="18" s="1"/>
  <c r="K134" i="18"/>
  <c r="M134" i="18" s="1"/>
  <c r="N134" i="18" s="1"/>
  <c r="K136" i="18"/>
  <c r="M136" i="18" s="1"/>
  <c r="N136" i="18" s="1"/>
  <c r="K138" i="18"/>
  <c r="M138" i="18" s="1"/>
  <c r="N138" i="18" s="1"/>
  <c r="K140" i="18"/>
  <c r="M140" i="18" s="1"/>
  <c r="N140" i="18" s="1"/>
  <c r="K142" i="18"/>
  <c r="M142" i="18" s="1"/>
  <c r="N142" i="18" s="1"/>
  <c r="K144" i="18"/>
  <c r="M144" i="18" s="1"/>
  <c r="N144" i="18" s="1"/>
  <c r="K146" i="18"/>
  <c r="M146" i="18" s="1"/>
  <c r="N146" i="18" s="1"/>
  <c r="K148" i="18"/>
  <c r="M148" i="18" s="1"/>
  <c r="N148" i="18" s="1"/>
  <c r="K150" i="18"/>
  <c r="M150" i="18" s="1"/>
  <c r="N150" i="18" s="1"/>
  <c r="K152" i="18"/>
  <c r="M152" i="18" s="1"/>
  <c r="N152" i="18" s="1"/>
  <c r="K154" i="18"/>
  <c r="M154" i="18" s="1"/>
  <c r="N154" i="18" s="1"/>
  <c r="K156" i="18"/>
  <c r="M156" i="18" s="1"/>
  <c r="N156" i="18" s="1"/>
  <c r="K158" i="18"/>
  <c r="M158" i="18" s="1"/>
  <c r="N158" i="18" s="1"/>
  <c r="K160" i="18"/>
  <c r="M160" i="18" s="1"/>
  <c r="N160" i="18" s="1"/>
  <c r="K162" i="18"/>
  <c r="M162" i="18" s="1"/>
  <c r="N162" i="18" s="1"/>
  <c r="K164" i="18"/>
  <c r="M164" i="18" s="1"/>
  <c r="N164" i="18" s="1"/>
  <c r="K166" i="18"/>
  <c r="M166" i="18" s="1"/>
  <c r="N166" i="18" s="1"/>
  <c r="K168" i="18"/>
  <c r="M168" i="18" s="1"/>
  <c r="N168" i="18" s="1"/>
  <c r="K169" i="18"/>
  <c r="M169" i="18" s="1"/>
  <c r="N169" i="18" s="1"/>
  <c r="M171" i="18"/>
  <c r="N171" i="18" s="1"/>
  <c r="K172" i="18"/>
  <c r="M172" i="18" s="1"/>
  <c r="N172" i="18" s="1"/>
  <c r="K173" i="18"/>
  <c r="M175" i="18"/>
  <c r="N175" i="18" s="1"/>
  <c r="K176" i="18"/>
  <c r="M176" i="18" s="1"/>
  <c r="N176" i="18" s="1"/>
  <c r="K177" i="18"/>
  <c r="M177" i="18" s="1"/>
  <c r="N177" i="18" s="1"/>
  <c r="L179" i="18"/>
  <c r="M179" i="18"/>
  <c r="N179" i="18" s="1"/>
  <c r="K170" i="18"/>
  <c r="M170" i="18" s="1"/>
  <c r="N170" i="18" s="1"/>
  <c r="M173" i="18"/>
  <c r="N173" i="18" s="1"/>
  <c r="K174" i="18"/>
  <c r="M174" i="18" s="1"/>
  <c r="N174" i="18" s="1"/>
  <c r="K178" i="18"/>
  <c r="M178" i="18" s="1"/>
  <c r="N178" i="18" s="1"/>
  <c r="L181" i="18"/>
  <c r="K181" i="18"/>
  <c r="M181" i="18" s="1"/>
  <c r="N181" i="18" s="1"/>
  <c r="L180" i="18"/>
  <c r="K182" i="18"/>
  <c r="K186" i="18"/>
  <c r="K190" i="18"/>
  <c r="K194" i="18"/>
  <c r="K198" i="18"/>
  <c r="L201" i="18"/>
  <c r="K180" i="18"/>
  <c r="M180" i="18" s="1"/>
  <c r="N180" i="18" s="1"/>
  <c r="L182" i="18"/>
  <c r="K184" i="18"/>
  <c r="M184" i="18" s="1"/>
  <c r="N184" i="18" s="1"/>
  <c r="K185" i="18"/>
  <c r="M185" i="18" s="1"/>
  <c r="N185" i="18" s="1"/>
  <c r="L186" i="18"/>
  <c r="M187" i="18"/>
  <c r="N187" i="18" s="1"/>
  <c r="K188" i="18"/>
  <c r="M188" i="18" s="1"/>
  <c r="N188" i="18" s="1"/>
  <c r="K189" i="18"/>
  <c r="M189" i="18" s="1"/>
  <c r="N189" i="18" s="1"/>
  <c r="L190" i="18"/>
  <c r="M191" i="18"/>
  <c r="N191" i="18" s="1"/>
  <c r="K192" i="18"/>
  <c r="M192" i="18" s="1"/>
  <c r="N192" i="18" s="1"/>
  <c r="K193" i="18"/>
  <c r="M193" i="18" s="1"/>
  <c r="N193" i="18" s="1"/>
  <c r="L194" i="18"/>
  <c r="M195" i="18"/>
  <c r="N195" i="18" s="1"/>
  <c r="K196" i="18"/>
  <c r="M196" i="18" s="1"/>
  <c r="N196" i="18" s="1"/>
  <c r="K197" i="18"/>
  <c r="M197" i="18" s="1"/>
  <c r="N197" i="18" s="1"/>
  <c r="L198" i="18"/>
  <c r="M199" i="18"/>
  <c r="N199" i="18" s="1"/>
  <c r="K200" i="18"/>
  <c r="M200" i="18" s="1"/>
  <c r="N200" i="18" s="1"/>
  <c r="K201" i="18"/>
  <c r="K203" i="18"/>
  <c r="M203" i="18" s="1"/>
  <c r="N203" i="18" s="1"/>
  <c r="L203" i="18"/>
  <c r="K205" i="18"/>
  <c r="L205" i="18"/>
  <c r="K207" i="18"/>
  <c r="L207" i="18"/>
  <c r="K209" i="18"/>
  <c r="M209" i="18" s="1"/>
  <c r="N209" i="18" s="1"/>
  <c r="L209" i="18"/>
  <c r="K211" i="18"/>
  <c r="M211" i="18" s="1"/>
  <c r="N211" i="18" s="1"/>
  <c r="L211" i="18"/>
  <c r="K213" i="18"/>
  <c r="L213" i="18"/>
  <c r="K215" i="18"/>
  <c r="L215" i="18"/>
  <c r="K217" i="18"/>
  <c r="M217" i="18" s="1"/>
  <c r="N217" i="18" s="1"/>
  <c r="L217" i="18"/>
  <c r="K202" i="18"/>
  <c r="M202" i="18" s="1"/>
  <c r="N202" i="18" s="1"/>
  <c r="K204" i="18"/>
  <c r="M204" i="18" s="1"/>
  <c r="N204" i="18" s="1"/>
  <c r="K206" i="18"/>
  <c r="M206" i="18" s="1"/>
  <c r="N206" i="18" s="1"/>
  <c r="K208" i="18"/>
  <c r="M208" i="18" s="1"/>
  <c r="N208" i="18" s="1"/>
  <c r="K210" i="18"/>
  <c r="M210" i="18" s="1"/>
  <c r="N210" i="18" s="1"/>
  <c r="K212" i="18"/>
  <c r="M212" i="18" s="1"/>
  <c r="N212" i="18" s="1"/>
  <c r="K214" i="18"/>
  <c r="M214" i="18" s="1"/>
  <c r="N214" i="18" s="1"/>
  <c r="K216" i="18"/>
  <c r="M216" i="18" s="1"/>
  <c r="N216" i="18" s="1"/>
  <c r="K218" i="18"/>
  <c r="M218" i="18" s="1"/>
  <c r="N218" i="18" s="1"/>
  <c r="M220" i="18"/>
  <c r="N220" i="18" s="1"/>
  <c r="K221" i="18"/>
  <c r="M221" i="18" s="1"/>
  <c r="N221" i="18" s="1"/>
  <c r="K222" i="18"/>
  <c r="M222" i="18" s="1"/>
  <c r="N222" i="18" s="1"/>
  <c r="M224" i="18"/>
  <c r="N224" i="18" s="1"/>
  <c r="K225" i="18"/>
  <c r="M225" i="18" s="1"/>
  <c r="N225" i="18" s="1"/>
  <c r="N226" i="18"/>
  <c r="K227" i="18"/>
  <c r="M227" i="18" s="1"/>
  <c r="N227" i="18" s="1"/>
  <c r="N228" i="18"/>
  <c r="K229" i="18"/>
  <c r="M229" i="18" s="1"/>
  <c r="N229" i="18" s="1"/>
  <c r="N230" i="18"/>
  <c r="K231" i="18"/>
  <c r="M231" i="18" s="1"/>
  <c r="N231" i="18" s="1"/>
  <c r="N232" i="18"/>
  <c r="K233" i="18"/>
  <c r="M233" i="18" s="1"/>
  <c r="N233" i="18" s="1"/>
  <c r="N234" i="18"/>
  <c r="K235" i="18"/>
  <c r="M235" i="18" s="1"/>
  <c r="N235" i="18" s="1"/>
  <c r="N236" i="18"/>
  <c r="K237" i="18"/>
  <c r="M237" i="18" s="1"/>
  <c r="N237" i="18" s="1"/>
  <c r="N238" i="18"/>
  <c r="K239" i="18"/>
  <c r="M239" i="18" s="1"/>
  <c r="N239" i="18" s="1"/>
  <c r="K219" i="18"/>
  <c r="M219" i="18" s="1"/>
  <c r="N219" i="18" s="1"/>
  <c r="K223" i="18"/>
  <c r="M223" i="18" s="1"/>
  <c r="N223" i="18" s="1"/>
  <c r="K241" i="18"/>
  <c r="M241" i="18" s="1"/>
  <c r="N241" i="18" s="1"/>
  <c r="K243" i="18"/>
  <c r="M243" i="18" s="1"/>
  <c r="N243" i="18" s="1"/>
  <c r="M15" i="18" l="1"/>
  <c r="N15" i="18" s="1"/>
  <c r="M110" i="18"/>
  <c r="N110" i="18" s="1"/>
  <c r="M94" i="18"/>
  <c r="N94" i="18" s="1"/>
  <c r="M194" i="18"/>
  <c r="N194" i="18" s="1"/>
  <c r="M186" i="18"/>
  <c r="N186" i="18" s="1"/>
  <c r="M149" i="18"/>
  <c r="N149" i="18" s="1"/>
  <c r="M30" i="18"/>
  <c r="N30" i="18" s="1"/>
  <c r="M55" i="18"/>
  <c r="N55" i="18" s="1"/>
  <c r="M49" i="18"/>
  <c r="N49" i="18" s="1"/>
  <c r="M123" i="18"/>
  <c r="N123" i="18" s="1"/>
  <c r="M126" i="18"/>
  <c r="N126" i="18" s="1"/>
  <c r="M81" i="18"/>
  <c r="N81" i="18" s="1"/>
  <c r="M32" i="18"/>
  <c r="N32" i="18" s="1"/>
  <c r="M31" i="18"/>
  <c r="N31" i="18" s="1"/>
  <c r="M24" i="18"/>
  <c r="N24" i="18" s="1"/>
  <c r="M213" i="18"/>
  <c r="N213" i="18" s="1"/>
  <c r="M205" i="18"/>
  <c r="N205" i="18" s="1"/>
  <c r="M198" i="18"/>
  <c r="N198" i="18" s="1"/>
  <c r="M190" i="18"/>
  <c r="N190" i="18" s="1"/>
  <c r="M182" i="18"/>
  <c r="N182" i="18" s="1"/>
  <c r="M167" i="18"/>
  <c r="N167" i="18" s="1"/>
  <c r="M159" i="18"/>
  <c r="N159" i="18" s="1"/>
  <c r="M151" i="18"/>
  <c r="N151" i="18" s="1"/>
  <c r="M143" i="18"/>
  <c r="N143" i="18" s="1"/>
  <c r="M135" i="18"/>
  <c r="N135" i="18" s="1"/>
  <c r="M130" i="18"/>
  <c r="N130" i="18" s="1"/>
  <c r="M122" i="18"/>
  <c r="N122" i="18" s="1"/>
  <c r="M114" i="18"/>
  <c r="N114" i="18" s="1"/>
  <c r="M106" i="18"/>
  <c r="N106" i="18" s="1"/>
  <c r="M98" i="18"/>
  <c r="N98" i="18" s="1"/>
  <c r="M90" i="18"/>
  <c r="N90" i="18" s="1"/>
  <c r="M37" i="18"/>
  <c r="N37" i="18" s="1"/>
  <c r="M23" i="18"/>
  <c r="N23" i="18" s="1"/>
  <c r="M215" i="18"/>
  <c r="N215" i="18" s="1"/>
  <c r="M207" i="18"/>
  <c r="N207" i="18" s="1"/>
  <c r="M201" i="18"/>
  <c r="N201" i="18" s="1"/>
  <c r="M161" i="18"/>
  <c r="N161" i="18" s="1"/>
  <c r="M153" i="18"/>
  <c r="N153" i="18" s="1"/>
  <c r="M145" i="18"/>
  <c r="N145" i="18" s="1"/>
  <c r="M137" i="18"/>
  <c r="N137" i="18" s="1"/>
  <c r="M89" i="18"/>
  <c r="N89" i="18" s="1"/>
  <c r="M78" i="18"/>
  <c r="N78" i="18" s="1"/>
  <c r="M85" i="18"/>
  <c r="N85" i="18" s="1"/>
  <c r="M53" i="18"/>
  <c r="N53" i="18" s="1"/>
  <c r="M51" i="18"/>
  <c r="N51" i="18" s="1"/>
  <c r="M43" i="18"/>
  <c r="N43" i="18" s="1"/>
  <c r="M41" i="18"/>
  <c r="N41" i="18" s="1"/>
  <c r="M39" i="18"/>
  <c r="N39" i="18" s="1"/>
  <c r="M27" i="18"/>
  <c r="N27" i="18" s="1"/>
  <c r="M25" i="18"/>
  <c r="N25" i="18" s="1"/>
  <c r="M17" i="18"/>
  <c r="N17" i="18" s="1"/>
  <c r="M13" i="18"/>
  <c r="N13" i="18" l="1"/>
</calcChain>
</file>

<file path=xl/sharedStrings.xml><?xml version="1.0" encoding="utf-8"?>
<sst xmlns="http://schemas.openxmlformats.org/spreadsheetml/2006/main" count="33" uniqueCount="30">
  <si>
    <t xml:space="preserve">  DANH SÁCH NỘP TIỀN ĐIỆN NƯỚC SINH HOẠT KHU D</t>
  </si>
  <si>
    <t>( CƠ SỞ II )</t>
  </si>
  <si>
    <t>Giá tiền điện sinh hoạt</t>
  </si>
  <si>
    <r>
      <rPr>
        <b/>
        <sz val="13"/>
        <rFont val="Times New Roman"/>
        <family val="1"/>
      </rPr>
      <t>Đối với phòng 04 SV</t>
    </r>
    <r>
      <rPr>
        <sz val="13"/>
        <rFont val="Times New Roman"/>
        <family val="1"/>
      </rPr>
      <t xml:space="preserve">   :  0 - 50 kWh ---- giá 1.484/Kwh</t>
    </r>
  </si>
  <si>
    <t>101 -200kWh------ 1.786 Kwh</t>
  </si>
  <si>
    <t xml:space="preserve">                                        :  51 - 100 kWh ---- giá 1.533/ Kwh</t>
  </si>
  <si>
    <t>201 - 300kWh------2.242 Kwh</t>
  </si>
  <si>
    <r>
      <rPr>
        <b/>
        <sz val="13"/>
        <rFont val="Times New Roman"/>
        <family val="1"/>
      </rPr>
      <t xml:space="preserve">Đối với phòng 08 SV  </t>
    </r>
    <r>
      <rPr>
        <sz val="13"/>
        <rFont val="Times New Roman"/>
        <family val="1"/>
      </rPr>
      <t xml:space="preserve"> :  0 - 100 kWh ---- giá 1.484/ Kwh</t>
    </r>
  </si>
  <si>
    <t>201 -400kWh------ 1.786 Kwh</t>
  </si>
  <si>
    <t xml:space="preserve">                                       :  101 - 200 kWh ---- giá 1.533/ Kwh</t>
  </si>
  <si>
    <t>401 - 600kWh------2.242 Kwh</t>
  </si>
  <si>
    <r>
      <t>Giá tiền nước sinh hoạt trong định mức: 4m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>/người/tháng x 6.000</t>
    </r>
    <r>
      <rPr>
        <vertAlign val="superscript"/>
        <sz val="13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</si>
  <si>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</si>
  <si>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</si>
  <si>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</si>
  <si>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</si>
  <si>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</si>
  <si>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</si>
  <si>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</si>
  <si>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</si>
  <si>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</si>
  <si>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</si>
  <si>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</si>
  <si>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</si>
  <si>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</si>
  <si>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</si>
  <si>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</si>
  <si>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Tháng 11 năm 2017</t>
  </si>
  <si>
    <t>5589(4)</t>
  </si>
  <si>
    <t>rĩ nước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</si>
</sst>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Arial"/>
      <family val="2"/>
      <scheme val="minor"/>
    </font>
    <font>
      <b/>
      <sz val="13"/>
      <name val="Times New Roman"/>
      <family val="1"/>
    </font>
    <font>
      <sz val="11"/>
      <name val="Arial"/>
      <family val="2"/>
      <scheme val="minor"/>
    </font>
    <font>
      <sz val="13"/>
      <name val="Times New Roman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sz val="12"/>
      <name val="Symbol"/>
      <family val="1"/>
      <charset val="2"/>
    </font>
    <font>
      <sz val="11"/>
      <color theme="1"/>
      <name val="Symbol"/>
      <family val="1"/>
      <charset val="2"/>
    </font>
    <font>
      <sz val="12"/>
      <color theme="1"/>
      <name val="Arial"/>
      <family val="2"/>
      <scheme val="minor"/>
    </font>
    <font>
      <b/>
      <sz val="10"/>
      <name val="Times New Roman"/>
      <family val="1"/>
    </font>
    <font>
      <sz val="11"/>
      <name val="Symbol"/>
      <family val="1"/>
      <charset val="2"/>
    </font>
    <font>
      <sz val="1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3" fillId="0" borderId="0"/>
  </cellStyleXfs>
  <cellXfs count="53">
    <xf numFmtId="0" fontId="0" fillId="0" borderId="0" xfId="0"/>
    <xf numFmtId="0" fontId="2" fillId="0" borderId="0" xfId="0" applyFont="1" applyFill="1"/>
    <xf numFmtId="0" fontId="1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/>
    <xf numFmtId="3" fontId="3" fillId="2" borderId="0" xfId="2" applyNumberFormat="1" applyFont="1" applyFill="1" applyBorder="1" applyAlignment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/>
    <xf numFmtId="0" fontId="5" fillId="2" borderId="0" xfId="2" applyFont="1" applyFill="1" applyBorder="1" applyAlignment="1"/>
    <xf numFmtId="0" fontId="8" fillId="2" borderId="1" xfId="2" applyFont="1" applyFill="1" applyBorder="1" applyAlignment="1">
      <alignment vertical="center"/>
    </xf>
    <xf numFmtId="3" fontId="10" fillId="2" borderId="3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  <protection hidden="1"/>
    </xf>
    <xf numFmtId="0" fontId="9" fillId="2" borderId="3" xfId="2" applyFont="1" applyFill="1" applyBorder="1" applyAlignment="1" applyProtection="1">
      <alignment horizontal="center"/>
      <protection hidden="1"/>
    </xf>
    <xf numFmtId="0" fontId="9" fillId="0" borderId="3" xfId="2" applyFont="1" applyFill="1" applyBorder="1" applyAlignment="1" applyProtection="1">
      <alignment horizontal="center" vertical="center"/>
      <protection hidden="1"/>
    </xf>
    <xf numFmtId="0" fontId="12" fillId="2" borderId="3" xfId="2" applyFont="1" applyFill="1" applyBorder="1" applyAlignment="1" applyProtection="1">
      <alignment horizontal="center" vertical="center"/>
      <protection hidden="1"/>
    </xf>
    <xf numFmtId="0" fontId="14" fillId="2" borderId="0" xfId="2" applyFont="1" applyFill="1" applyBorder="1" applyAlignment="1"/>
    <xf numFmtId="0" fontId="17" fillId="2" borderId="3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/>
    <xf numFmtId="0" fontId="10" fillId="2" borderId="3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 wrapText="1"/>
    </xf>
    <xf numFmtId="0" fontId="17" fillId="2" borderId="4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15" fillId="0" borderId="3" xfId="0" applyFont="1" applyBorder="1" applyProtection="1">
      <protection hidden="1"/>
    </xf>
    <xf numFmtId="0" fontId="9" fillId="2" borderId="3" xfId="0" applyFont="1" applyFill="1" applyBorder="1" applyAlignment="1" applyProtection="1">
      <alignment vertical="center" wrapText="1"/>
      <protection hidden="1"/>
    </xf>
    <xf numFmtId="3" fontId="9" fillId="2" borderId="3" xfId="1" applyNumberFormat="1" applyFon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9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5" fillId="0" borderId="5" xfId="0" applyFont="1" applyFill="1" applyBorder="1" applyProtection="1">
      <protection hidden="1"/>
    </xf>
    <xf numFmtId="0" fontId="18" fillId="0" borderId="3" xfId="0" applyFont="1" applyFill="1" applyBorder="1" applyProtection="1">
      <protection hidden="1"/>
    </xf>
    <xf numFmtId="0" fontId="9" fillId="0" borderId="3" xfId="0" applyFont="1" applyFill="1" applyBorder="1" applyAlignment="1" applyProtection="1">
      <alignment vertical="center" wrapText="1"/>
      <protection hidden="1"/>
    </xf>
    <xf numFmtId="3" fontId="9" fillId="0" borderId="3" xfId="1" applyNumberFormat="1" applyFont="1" applyFill="1" applyBorder="1" applyProtection="1">
      <protection hidden="1"/>
    </xf>
    <xf numFmtId="0" fontId="19" fillId="0" borderId="3" xfId="0" applyFont="1" applyFill="1" applyBorder="1" applyProtection="1">
      <protection hidden="1"/>
    </xf>
    <xf numFmtId="3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Protection="1">
      <protection hidden="1"/>
    </xf>
    <xf numFmtId="0" fontId="16" fillId="0" borderId="3" xfId="0" applyFont="1" applyFill="1" applyBorder="1" applyProtection="1">
      <protection hidden="1"/>
    </xf>
    <xf numFmtId="0" fontId="18" fillId="2" borderId="3" xfId="0" applyFont="1" applyFill="1" applyBorder="1" applyProtection="1">
      <protection hidden="1"/>
    </xf>
    <xf numFmtId="0" fontId="19" fillId="2" borderId="3" xfId="0" applyFont="1" applyFill="1" applyBorder="1" applyProtection="1">
      <protection hidden="1"/>
    </xf>
    <xf numFmtId="0" fontId="15" fillId="0" borderId="4" xfId="0" applyFont="1" applyBorder="1" applyProtection="1">
      <protection hidden="1"/>
    </xf>
    <xf numFmtId="0" fontId="9" fillId="2" borderId="4" xfId="0" applyFont="1" applyFill="1" applyBorder="1" applyAlignment="1" applyProtection="1">
      <alignment vertical="center" wrapText="1"/>
      <protection hidden="1"/>
    </xf>
    <xf numFmtId="3" fontId="9" fillId="2" borderId="4" xfId="1" applyNumberFormat="1" applyFont="1" applyFill="1" applyBorder="1" applyProtection="1">
      <protection hidden="1"/>
    </xf>
    <xf numFmtId="0" fontId="16" fillId="0" borderId="4" xfId="0" applyFont="1" applyBorder="1" applyProtection="1">
      <protection hidden="1"/>
    </xf>
    <xf numFmtId="3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2" borderId="4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3" xfId="0" applyFont="1" applyFill="1" applyBorder="1" applyProtection="1">
      <protection hidden="1"/>
    </xf>
    <xf numFmtId="0" fontId="16" fillId="2" borderId="3" xfId="0" applyFont="1" applyFill="1" applyBorder="1" applyProtection="1">
      <protection hidden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abSelected="1" topLeftCell="A102" zoomScaleNormal="100" workbookViewId="0">
      <selection activeCell="O190" sqref="O190"/>
    </sheetView>
  </sheetViews>
  <sheetFormatPr defaultRowHeight="14.25" x14ac:dyDescent="0.2"/>
  <cols>
    <col min="1" max="1" width="6" customWidth="1"/>
    <col min="2" max="3" width="6.25" customWidth="1"/>
    <col min="4" max="4" width="6.375" customWidth="1"/>
    <col min="5" max="5" width="12.125" customWidth="1"/>
    <col min="6" max="6" width="11.25" customWidth="1"/>
    <col min="7" max="8" width="7" customWidth="1"/>
    <col min="9" max="9" width="7.25" customWidth="1"/>
    <col min="10" max="10" width="6.875" customWidth="1"/>
    <col min="11" max="11" width="6.375" customWidth="1"/>
    <col min="12" max="12" width="6.625" customWidth="1"/>
    <col min="13" max="13" width="11.25" customWidth="1"/>
    <col min="14" max="14" width="11.25" bestFit="1" customWidth="1"/>
  </cols>
  <sheetData>
    <row r="1" spans="1:14" ht="16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6.5" x14ac:dyDescent="0.25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 x14ac:dyDescent="0.25">
      <c r="A4" s="2"/>
      <c r="B4" s="3" t="s">
        <v>2</v>
      </c>
      <c r="C4" s="14"/>
      <c r="D4" s="2"/>
      <c r="E4" s="2"/>
      <c r="F4" s="2"/>
      <c r="G4" s="3"/>
      <c r="H4" s="4"/>
      <c r="I4" s="5"/>
      <c r="J4" s="5"/>
      <c r="K4" s="5"/>
      <c r="L4" s="5"/>
      <c r="M4" s="2"/>
      <c r="N4" s="2"/>
    </row>
    <row r="5" spans="1:14" ht="16.5" x14ac:dyDescent="0.25">
      <c r="A5" s="2"/>
      <c r="B5" s="3" t="s">
        <v>3</v>
      </c>
      <c r="C5" s="14"/>
      <c r="D5" s="2"/>
      <c r="E5" s="2"/>
      <c r="F5" s="2"/>
      <c r="G5" s="3"/>
      <c r="H5" s="4"/>
      <c r="I5" s="5"/>
      <c r="J5" s="5"/>
      <c r="K5" s="5"/>
      <c r="L5" s="5" t="s">
        <v>4</v>
      </c>
      <c r="M5" s="2"/>
      <c r="N5" s="2"/>
    </row>
    <row r="6" spans="1:14" ht="16.5" x14ac:dyDescent="0.25">
      <c r="A6" s="2"/>
      <c r="B6" s="3" t="s">
        <v>5</v>
      </c>
      <c r="C6" s="14"/>
      <c r="D6" s="2"/>
      <c r="E6" s="2"/>
      <c r="F6" s="2"/>
      <c r="G6" s="3"/>
      <c r="H6" s="4"/>
      <c r="I6" s="5"/>
      <c r="J6" s="6"/>
      <c r="K6" s="5"/>
      <c r="L6" s="5" t="s">
        <v>6</v>
      </c>
      <c r="M6" s="2"/>
      <c r="N6" s="2"/>
    </row>
    <row r="7" spans="1:14" ht="16.5" x14ac:dyDescent="0.25">
      <c r="A7" s="2"/>
      <c r="B7" s="3" t="s">
        <v>7</v>
      </c>
      <c r="C7" s="14"/>
      <c r="D7" s="2"/>
      <c r="E7" s="2"/>
      <c r="F7" s="2"/>
      <c r="G7" s="3"/>
      <c r="H7" s="4"/>
      <c r="I7" s="5"/>
      <c r="J7" s="5"/>
      <c r="K7" s="5"/>
      <c r="L7" s="5" t="s">
        <v>8</v>
      </c>
      <c r="M7" s="2"/>
      <c r="N7" s="2"/>
    </row>
    <row r="8" spans="1:14" ht="16.5" x14ac:dyDescent="0.25">
      <c r="A8" s="2"/>
      <c r="B8" s="3" t="s">
        <v>9</v>
      </c>
      <c r="C8" s="14"/>
      <c r="D8" s="2"/>
      <c r="E8" s="2"/>
      <c r="F8" s="2"/>
      <c r="G8" s="3"/>
      <c r="H8" s="4"/>
      <c r="I8" s="5"/>
      <c r="J8" s="5"/>
      <c r="K8" s="5"/>
      <c r="L8" s="5" t="s">
        <v>10</v>
      </c>
      <c r="M8" s="2"/>
      <c r="N8" s="2"/>
    </row>
    <row r="9" spans="1:14" ht="19.5" x14ac:dyDescent="0.25">
      <c r="A9" s="2"/>
      <c r="B9" s="3" t="s">
        <v>11</v>
      </c>
      <c r="C9" s="14"/>
      <c r="D9" s="2"/>
      <c r="E9" s="2"/>
      <c r="F9" s="2"/>
      <c r="G9" s="3"/>
      <c r="H9" s="4"/>
      <c r="I9" s="5"/>
      <c r="J9" s="5"/>
      <c r="K9" s="5"/>
      <c r="L9" s="5"/>
      <c r="M9" s="2"/>
      <c r="N9" s="2"/>
    </row>
    <row r="10" spans="1:14" ht="19.5" x14ac:dyDescent="0.25">
      <c r="A10" s="2"/>
      <c r="B10" s="7" t="s">
        <v>12</v>
      </c>
      <c r="C10" s="14"/>
      <c r="D10" s="2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6.5" x14ac:dyDescent="0.2">
      <c r="A11" s="24" t="s">
        <v>13</v>
      </c>
      <c r="B11" s="26" t="s">
        <v>14</v>
      </c>
      <c r="C11" s="26"/>
      <c r="D11" s="26"/>
      <c r="E11" s="26"/>
      <c r="F11" s="26"/>
      <c r="G11" s="26" t="s">
        <v>15</v>
      </c>
      <c r="H11" s="26"/>
      <c r="I11" s="26"/>
      <c r="J11" s="26"/>
      <c r="K11" s="26"/>
      <c r="L11" s="26"/>
      <c r="M11" s="26"/>
      <c r="N11" s="27" t="s">
        <v>16</v>
      </c>
    </row>
    <row r="12" spans="1:14" ht="57" x14ac:dyDescent="0.2">
      <c r="A12" s="25"/>
      <c r="B12" s="16" t="s">
        <v>17</v>
      </c>
      <c r="C12" s="16" t="s">
        <v>18</v>
      </c>
      <c r="D12" s="17" t="s">
        <v>19</v>
      </c>
      <c r="E12" s="17" t="s">
        <v>20</v>
      </c>
      <c r="F12" s="16" t="s">
        <v>21</v>
      </c>
      <c r="G12" s="16" t="s">
        <v>17</v>
      </c>
      <c r="H12" s="9" t="s">
        <v>18</v>
      </c>
      <c r="I12" s="17" t="s">
        <v>22</v>
      </c>
      <c r="J12" s="17" t="s">
        <v>23</v>
      </c>
      <c r="K12" s="15" t="s">
        <v>24</v>
      </c>
      <c r="L12" s="17" t="s">
        <v>25</v>
      </c>
      <c r="M12" s="16" t="s">
        <v>26</v>
      </c>
      <c r="N12" s="22"/>
    </row>
    <row r="13" spans="1:14" ht="15.75" x14ac:dyDescent="0.25">
      <c r="A13" s="10">
        <v>101</v>
      </c>
      <c r="B13" s="28">
        <v>6370</v>
      </c>
      <c r="C13" s="28">
        <v>6500</v>
      </c>
      <c r="D13" s="29">
        <f>C13-B13</f>
        <v>130</v>
      </c>
      <c r="E13" s="30">
        <f>IF($D13&gt;400,($D13-400)*2242+200*1786+100*(1533+1484),IF($D13&gt;300,($D13-300)*1786+100*1786+100*(1533+1484),IF($D13&gt;200,($D13-200)*1786+100*(1533+1484),IF($D13&gt;100,($D13-100)*1533+100*1484,$D13*1484))))</f>
        <v>194390</v>
      </c>
      <c r="F13" s="30">
        <f>ROUND($E13*0.1+$E13,-3)</f>
        <v>214000</v>
      </c>
      <c r="G13" s="31">
        <v>2465</v>
      </c>
      <c r="H13" s="31">
        <v>2525</v>
      </c>
      <c r="I13" s="32">
        <f>$H13-$G13</f>
        <v>60</v>
      </c>
      <c r="J13" s="32">
        <f>(I13/2)</f>
        <v>30</v>
      </c>
      <c r="K13" s="32">
        <f>IF($J13&lt;32,$J13,32)</f>
        <v>30</v>
      </c>
      <c r="L13" s="32">
        <f>IF($J13&gt;32,$J13-32,0)</f>
        <v>0</v>
      </c>
      <c r="M13" s="33">
        <f>ROUND(IF($J13&lt;32,$K13*6000,($K13*6000+$L13*13000)),-3)</f>
        <v>180000</v>
      </c>
      <c r="N13" s="30">
        <f>F13+M13</f>
        <v>394000</v>
      </c>
    </row>
    <row r="14" spans="1:14" ht="15.75" x14ac:dyDescent="0.25">
      <c r="A14" s="10">
        <v>102</v>
      </c>
      <c r="B14" s="28">
        <v>5142</v>
      </c>
      <c r="C14" s="28">
        <v>5234</v>
      </c>
      <c r="D14" s="29">
        <f t="shared" ref="D14:D77" si="0">C14-B14</f>
        <v>92</v>
      </c>
      <c r="E14" s="30">
        <f t="shared" ref="E14:E77" si="1">IF($D14&gt;400,($D14-400)*2242+200*1786+100*(1533+1484),IF($D14&gt;300,($D14-300)*1786+100*1786+100*(1533+1484),IF($D14&gt;200,($D14-200)*1786+100*(1533+1484),IF($D14&gt;100,($D14-100)*1533+100*1484,$D14*1484))))</f>
        <v>136528</v>
      </c>
      <c r="F14" s="30">
        <f t="shared" ref="F14:F77" si="2">ROUND($E14*0.1+$E14,-3)</f>
        <v>150000</v>
      </c>
      <c r="G14" s="31">
        <v>2465</v>
      </c>
      <c r="H14" s="31">
        <v>2525</v>
      </c>
      <c r="I14" s="32">
        <f t="shared" ref="I14:I77" si="3">$H14-$G14</f>
        <v>60</v>
      </c>
      <c r="J14" s="32">
        <f t="shared" ref="J14:J77" si="4">(I14/2)</f>
        <v>30</v>
      </c>
      <c r="K14" s="32">
        <f t="shared" ref="K14:K77" si="5">IF($J14&lt;32,$J14,32)</f>
        <v>30</v>
      </c>
      <c r="L14" s="32">
        <f t="shared" ref="L14:L77" si="6">IF($J14&gt;32,$J14-32,0)</f>
        <v>0</v>
      </c>
      <c r="M14" s="33">
        <f t="shared" ref="M14:M77" si="7">ROUND(IF($J14&lt;32,$K14*6000,($K14*6000+$L14*13000)),-3)</f>
        <v>180000</v>
      </c>
      <c r="N14" s="30">
        <f t="shared" ref="N14:N77" si="8">F14+M14</f>
        <v>330000</v>
      </c>
    </row>
    <row r="15" spans="1:14" ht="15.75" x14ac:dyDescent="0.25">
      <c r="A15" s="10">
        <v>103</v>
      </c>
      <c r="B15" s="28">
        <v>6227</v>
      </c>
      <c r="C15" s="28">
        <v>6332</v>
      </c>
      <c r="D15" s="29">
        <f t="shared" si="0"/>
        <v>105</v>
      </c>
      <c r="E15" s="30">
        <f t="shared" si="1"/>
        <v>156065</v>
      </c>
      <c r="F15" s="30">
        <f t="shared" si="2"/>
        <v>172000</v>
      </c>
      <c r="G15" s="31">
        <v>2487</v>
      </c>
      <c r="H15" s="31">
        <v>2535</v>
      </c>
      <c r="I15" s="32">
        <f t="shared" si="3"/>
        <v>48</v>
      </c>
      <c r="J15" s="32">
        <f t="shared" si="4"/>
        <v>24</v>
      </c>
      <c r="K15" s="32">
        <f t="shared" si="5"/>
        <v>24</v>
      </c>
      <c r="L15" s="32">
        <f t="shared" si="6"/>
        <v>0</v>
      </c>
      <c r="M15" s="33">
        <f t="shared" si="7"/>
        <v>144000</v>
      </c>
      <c r="N15" s="30">
        <f t="shared" si="8"/>
        <v>316000</v>
      </c>
    </row>
    <row r="16" spans="1:14" ht="15.75" x14ac:dyDescent="0.25">
      <c r="A16" s="10">
        <v>104</v>
      </c>
      <c r="B16" s="28">
        <v>5869</v>
      </c>
      <c r="C16" s="28">
        <v>6032</v>
      </c>
      <c r="D16" s="29">
        <f t="shared" si="0"/>
        <v>163</v>
      </c>
      <c r="E16" s="30">
        <f t="shared" si="1"/>
        <v>244979</v>
      </c>
      <c r="F16" s="30">
        <f t="shared" si="2"/>
        <v>269000</v>
      </c>
      <c r="G16" s="31">
        <v>2487</v>
      </c>
      <c r="H16" s="31">
        <v>2535</v>
      </c>
      <c r="I16" s="32">
        <f t="shared" si="3"/>
        <v>48</v>
      </c>
      <c r="J16" s="32">
        <f t="shared" si="4"/>
        <v>24</v>
      </c>
      <c r="K16" s="32">
        <f t="shared" si="5"/>
        <v>24</v>
      </c>
      <c r="L16" s="32">
        <f t="shared" si="6"/>
        <v>0</v>
      </c>
      <c r="M16" s="33">
        <f t="shared" si="7"/>
        <v>144000</v>
      </c>
      <c r="N16" s="30">
        <f t="shared" si="8"/>
        <v>413000</v>
      </c>
    </row>
    <row r="17" spans="1:14" ht="15.75" x14ac:dyDescent="0.25">
      <c r="A17" s="10">
        <v>105</v>
      </c>
      <c r="B17" s="28">
        <v>6852</v>
      </c>
      <c r="C17" s="28">
        <v>6973</v>
      </c>
      <c r="D17" s="29">
        <f t="shared" si="0"/>
        <v>121</v>
      </c>
      <c r="E17" s="30">
        <f t="shared" si="1"/>
        <v>180593</v>
      </c>
      <c r="F17" s="30">
        <f t="shared" si="2"/>
        <v>199000</v>
      </c>
      <c r="G17" s="31">
        <v>2191</v>
      </c>
      <c r="H17" s="31">
        <v>2245</v>
      </c>
      <c r="I17" s="32">
        <f t="shared" si="3"/>
        <v>54</v>
      </c>
      <c r="J17" s="32">
        <f t="shared" si="4"/>
        <v>27</v>
      </c>
      <c r="K17" s="32">
        <f t="shared" si="5"/>
        <v>27</v>
      </c>
      <c r="L17" s="32">
        <f t="shared" si="6"/>
        <v>0</v>
      </c>
      <c r="M17" s="33">
        <f t="shared" si="7"/>
        <v>162000</v>
      </c>
      <c r="N17" s="30">
        <f t="shared" si="8"/>
        <v>361000</v>
      </c>
    </row>
    <row r="18" spans="1:14" ht="15.75" x14ac:dyDescent="0.25">
      <c r="A18" s="10">
        <v>106</v>
      </c>
      <c r="B18" s="28">
        <v>7825</v>
      </c>
      <c r="C18" s="28">
        <v>8030</v>
      </c>
      <c r="D18" s="29">
        <f t="shared" si="0"/>
        <v>205</v>
      </c>
      <c r="E18" s="30">
        <f t="shared" si="1"/>
        <v>310630</v>
      </c>
      <c r="F18" s="30">
        <f t="shared" si="2"/>
        <v>342000</v>
      </c>
      <c r="G18" s="31">
        <v>2191</v>
      </c>
      <c r="H18" s="31">
        <v>2245</v>
      </c>
      <c r="I18" s="32">
        <f t="shared" si="3"/>
        <v>54</v>
      </c>
      <c r="J18" s="32">
        <f t="shared" si="4"/>
        <v>27</v>
      </c>
      <c r="K18" s="32">
        <f t="shared" si="5"/>
        <v>27</v>
      </c>
      <c r="L18" s="32">
        <f t="shared" si="6"/>
        <v>0</v>
      </c>
      <c r="M18" s="33">
        <f t="shared" si="7"/>
        <v>162000</v>
      </c>
      <c r="N18" s="30">
        <f t="shared" si="8"/>
        <v>504000</v>
      </c>
    </row>
    <row r="19" spans="1:14" ht="15.75" x14ac:dyDescent="0.25">
      <c r="A19" s="10">
        <v>107</v>
      </c>
      <c r="B19" s="28">
        <v>6121</v>
      </c>
      <c r="C19" s="28">
        <v>6228</v>
      </c>
      <c r="D19" s="29">
        <f t="shared" si="0"/>
        <v>107</v>
      </c>
      <c r="E19" s="30">
        <f t="shared" si="1"/>
        <v>159131</v>
      </c>
      <c r="F19" s="30">
        <f t="shared" si="2"/>
        <v>175000</v>
      </c>
      <c r="G19" s="31">
        <v>2627</v>
      </c>
      <c r="H19" s="31">
        <v>2666</v>
      </c>
      <c r="I19" s="32">
        <f t="shared" si="3"/>
        <v>39</v>
      </c>
      <c r="J19" s="32">
        <f t="shared" si="4"/>
        <v>19.5</v>
      </c>
      <c r="K19" s="32">
        <f t="shared" si="5"/>
        <v>19.5</v>
      </c>
      <c r="L19" s="32">
        <f t="shared" si="6"/>
        <v>0</v>
      </c>
      <c r="M19" s="33">
        <f t="shared" si="7"/>
        <v>117000</v>
      </c>
      <c r="N19" s="30">
        <f t="shared" si="8"/>
        <v>292000</v>
      </c>
    </row>
    <row r="20" spans="1:14" ht="15.75" x14ac:dyDescent="0.25">
      <c r="A20" s="10">
        <v>108</v>
      </c>
      <c r="B20" s="28">
        <v>5965</v>
      </c>
      <c r="C20" s="28">
        <v>6111</v>
      </c>
      <c r="D20" s="29">
        <f t="shared" si="0"/>
        <v>146</v>
      </c>
      <c r="E20" s="30">
        <f t="shared" si="1"/>
        <v>218918</v>
      </c>
      <c r="F20" s="30">
        <f t="shared" si="2"/>
        <v>241000</v>
      </c>
      <c r="G20" s="31">
        <v>2627</v>
      </c>
      <c r="H20" s="31">
        <v>2666</v>
      </c>
      <c r="I20" s="32">
        <f t="shared" si="3"/>
        <v>39</v>
      </c>
      <c r="J20" s="32">
        <f t="shared" si="4"/>
        <v>19.5</v>
      </c>
      <c r="K20" s="32">
        <f t="shared" si="5"/>
        <v>19.5</v>
      </c>
      <c r="L20" s="32">
        <f t="shared" si="6"/>
        <v>0</v>
      </c>
      <c r="M20" s="33">
        <f t="shared" si="7"/>
        <v>117000</v>
      </c>
      <c r="N20" s="30">
        <f t="shared" si="8"/>
        <v>358000</v>
      </c>
    </row>
    <row r="21" spans="1:14" ht="15.75" x14ac:dyDescent="0.25">
      <c r="A21" s="10">
        <v>109</v>
      </c>
      <c r="B21" s="28">
        <v>5371</v>
      </c>
      <c r="C21" s="28">
        <v>5493</v>
      </c>
      <c r="D21" s="29">
        <f t="shared" si="0"/>
        <v>122</v>
      </c>
      <c r="E21" s="30">
        <f t="shared" si="1"/>
        <v>182126</v>
      </c>
      <c r="F21" s="30">
        <f t="shared" si="2"/>
        <v>200000</v>
      </c>
      <c r="G21" s="31">
        <v>2055</v>
      </c>
      <c r="H21" s="31">
        <v>2102</v>
      </c>
      <c r="I21" s="32">
        <f t="shared" si="3"/>
        <v>47</v>
      </c>
      <c r="J21" s="32">
        <f t="shared" si="4"/>
        <v>23.5</v>
      </c>
      <c r="K21" s="32">
        <f t="shared" si="5"/>
        <v>23.5</v>
      </c>
      <c r="L21" s="32">
        <f t="shared" si="6"/>
        <v>0</v>
      </c>
      <c r="M21" s="33">
        <f t="shared" si="7"/>
        <v>141000</v>
      </c>
      <c r="N21" s="30">
        <f t="shared" si="8"/>
        <v>341000</v>
      </c>
    </row>
    <row r="22" spans="1:14" ht="15.75" x14ac:dyDescent="0.25">
      <c r="A22" s="10">
        <v>110</v>
      </c>
      <c r="B22" s="28">
        <v>5103</v>
      </c>
      <c r="C22" s="28">
        <v>5264</v>
      </c>
      <c r="D22" s="29">
        <f t="shared" si="0"/>
        <v>161</v>
      </c>
      <c r="E22" s="30">
        <f t="shared" si="1"/>
        <v>241913</v>
      </c>
      <c r="F22" s="30">
        <f t="shared" si="2"/>
        <v>266000</v>
      </c>
      <c r="G22" s="31">
        <v>2055</v>
      </c>
      <c r="H22" s="31">
        <v>2102</v>
      </c>
      <c r="I22" s="32">
        <f t="shared" si="3"/>
        <v>47</v>
      </c>
      <c r="J22" s="32">
        <f t="shared" si="4"/>
        <v>23.5</v>
      </c>
      <c r="K22" s="32">
        <f t="shared" si="5"/>
        <v>23.5</v>
      </c>
      <c r="L22" s="32">
        <f t="shared" si="6"/>
        <v>0</v>
      </c>
      <c r="M22" s="33">
        <f t="shared" si="7"/>
        <v>141000</v>
      </c>
      <c r="N22" s="30">
        <f t="shared" si="8"/>
        <v>407000</v>
      </c>
    </row>
    <row r="23" spans="1:14" ht="15.75" x14ac:dyDescent="0.25">
      <c r="A23" s="11">
        <v>111</v>
      </c>
      <c r="B23" s="28">
        <v>7757</v>
      </c>
      <c r="C23" s="28">
        <v>7903</v>
      </c>
      <c r="D23" s="29">
        <f t="shared" si="0"/>
        <v>146</v>
      </c>
      <c r="E23" s="30">
        <f t="shared" si="1"/>
        <v>218918</v>
      </c>
      <c r="F23" s="30">
        <f t="shared" si="2"/>
        <v>241000</v>
      </c>
      <c r="G23" s="31">
        <v>2568</v>
      </c>
      <c r="H23" s="31">
        <v>2648</v>
      </c>
      <c r="I23" s="32">
        <f t="shared" si="3"/>
        <v>80</v>
      </c>
      <c r="J23" s="32">
        <f t="shared" si="4"/>
        <v>40</v>
      </c>
      <c r="K23" s="32">
        <f t="shared" si="5"/>
        <v>32</v>
      </c>
      <c r="L23" s="32">
        <f t="shared" si="6"/>
        <v>8</v>
      </c>
      <c r="M23" s="33">
        <f t="shared" si="7"/>
        <v>296000</v>
      </c>
      <c r="N23" s="30">
        <f t="shared" si="8"/>
        <v>537000</v>
      </c>
    </row>
    <row r="24" spans="1:14" ht="15.75" x14ac:dyDescent="0.25">
      <c r="A24" s="10">
        <v>112</v>
      </c>
      <c r="B24" s="28">
        <v>5518</v>
      </c>
      <c r="C24" s="28">
        <v>5644</v>
      </c>
      <c r="D24" s="29">
        <f t="shared" si="0"/>
        <v>126</v>
      </c>
      <c r="E24" s="30">
        <f t="shared" si="1"/>
        <v>188258</v>
      </c>
      <c r="F24" s="30">
        <f t="shared" si="2"/>
        <v>207000</v>
      </c>
      <c r="G24" s="31">
        <v>2568</v>
      </c>
      <c r="H24" s="31">
        <v>2648</v>
      </c>
      <c r="I24" s="32">
        <f t="shared" si="3"/>
        <v>80</v>
      </c>
      <c r="J24" s="32">
        <f t="shared" si="4"/>
        <v>40</v>
      </c>
      <c r="K24" s="32">
        <f t="shared" si="5"/>
        <v>32</v>
      </c>
      <c r="L24" s="32">
        <f t="shared" si="6"/>
        <v>8</v>
      </c>
      <c r="M24" s="33">
        <f t="shared" si="7"/>
        <v>296000</v>
      </c>
      <c r="N24" s="30">
        <f t="shared" si="8"/>
        <v>503000</v>
      </c>
    </row>
    <row r="25" spans="1:14" ht="15.75" x14ac:dyDescent="0.25">
      <c r="A25" s="10">
        <v>113</v>
      </c>
      <c r="B25" s="28">
        <v>6342</v>
      </c>
      <c r="C25" s="28">
        <v>6455</v>
      </c>
      <c r="D25" s="29">
        <f t="shared" si="0"/>
        <v>113</v>
      </c>
      <c r="E25" s="30">
        <f t="shared" si="1"/>
        <v>168329</v>
      </c>
      <c r="F25" s="30">
        <f t="shared" si="2"/>
        <v>185000</v>
      </c>
      <c r="G25" s="31">
        <v>1878</v>
      </c>
      <c r="H25" s="31">
        <v>1917</v>
      </c>
      <c r="I25" s="32">
        <f t="shared" si="3"/>
        <v>39</v>
      </c>
      <c r="J25" s="32">
        <f t="shared" si="4"/>
        <v>19.5</v>
      </c>
      <c r="K25" s="32">
        <f t="shared" si="5"/>
        <v>19.5</v>
      </c>
      <c r="L25" s="32">
        <f t="shared" si="6"/>
        <v>0</v>
      </c>
      <c r="M25" s="33">
        <f t="shared" si="7"/>
        <v>117000</v>
      </c>
      <c r="N25" s="30">
        <f t="shared" si="8"/>
        <v>302000</v>
      </c>
    </row>
    <row r="26" spans="1:14" ht="15.75" x14ac:dyDescent="0.25">
      <c r="A26" s="10">
        <v>114</v>
      </c>
      <c r="B26" s="28">
        <v>4840</v>
      </c>
      <c r="C26" s="28">
        <v>4963</v>
      </c>
      <c r="D26" s="29">
        <f t="shared" si="0"/>
        <v>123</v>
      </c>
      <c r="E26" s="30">
        <f t="shared" si="1"/>
        <v>183659</v>
      </c>
      <c r="F26" s="30">
        <f t="shared" si="2"/>
        <v>202000</v>
      </c>
      <c r="G26" s="31">
        <v>1878</v>
      </c>
      <c r="H26" s="31">
        <v>1917</v>
      </c>
      <c r="I26" s="32">
        <f t="shared" si="3"/>
        <v>39</v>
      </c>
      <c r="J26" s="32">
        <f t="shared" si="4"/>
        <v>19.5</v>
      </c>
      <c r="K26" s="32">
        <f t="shared" si="5"/>
        <v>19.5</v>
      </c>
      <c r="L26" s="32">
        <f t="shared" si="6"/>
        <v>0</v>
      </c>
      <c r="M26" s="33">
        <f t="shared" si="7"/>
        <v>117000</v>
      </c>
      <c r="N26" s="30">
        <f t="shared" si="8"/>
        <v>319000</v>
      </c>
    </row>
    <row r="27" spans="1:14" ht="15.75" x14ac:dyDescent="0.25">
      <c r="A27" s="10">
        <v>116</v>
      </c>
      <c r="B27" s="28">
        <v>5659</v>
      </c>
      <c r="C27" s="28">
        <v>5798</v>
      </c>
      <c r="D27" s="29">
        <f t="shared" si="0"/>
        <v>139</v>
      </c>
      <c r="E27" s="30">
        <f t="shared" si="1"/>
        <v>208187</v>
      </c>
      <c r="F27" s="30">
        <f t="shared" si="2"/>
        <v>229000</v>
      </c>
      <c r="G27" s="31">
        <v>2273</v>
      </c>
      <c r="H27" s="31">
        <v>2324</v>
      </c>
      <c r="I27" s="32">
        <f t="shared" si="3"/>
        <v>51</v>
      </c>
      <c r="J27" s="32">
        <f t="shared" si="4"/>
        <v>25.5</v>
      </c>
      <c r="K27" s="32">
        <f t="shared" si="5"/>
        <v>25.5</v>
      </c>
      <c r="L27" s="32">
        <f t="shared" si="6"/>
        <v>0</v>
      </c>
      <c r="M27" s="33">
        <f t="shared" si="7"/>
        <v>153000</v>
      </c>
      <c r="N27" s="30">
        <f t="shared" si="8"/>
        <v>382000</v>
      </c>
    </row>
    <row r="28" spans="1:14" ht="15.75" x14ac:dyDescent="0.25">
      <c r="A28" s="10">
        <v>117</v>
      </c>
      <c r="B28" s="28">
        <v>5854</v>
      </c>
      <c r="C28" s="28">
        <v>5917</v>
      </c>
      <c r="D28" s="29">
        <f t="shared" si="0"/>
        <v>63</v>
      </c>
      <c r="E28" s="30">
        <f t="shared" si="1"/>
        <v>93492</v>
      </c>
      <c r="F28" s="30">
        <f t="shared" si="2"/>
        <v>103000</v>
      </c>
      <c r="G28" s="31">
        <v>2273</v>
      </c>
      <c r="H28" s="31">
        <v>2324</v>
      </c>
      <c r="I28" s="32">
        <f t="shared" si="3"/>
        <v>51</v>
      </c>
      <c r="J28" s="32">
        <f t="shared" si="4"/>
        <v>25.5</v>
      </c>
      <c r="K28" s="32">
        <f t="shared" si="5"/>
        <v>25.5</v>
      </c>
      <c r="L28" s="32">
        <f t="shared" si="6"/>
        <v>0</v>
      </c>
      <c r="M28" s="33">
        <f t="shared" si="7"/>
        <v>153000</v>
      </c>
      <c r="N28" s="30">
        <f t="shared" si="8"/>
        <v>256000</v>
      </c>
    </row>
    <row r="29" spans="1:14" ht="15.75" x14ac:dyDescent="0.25">
      <c r="A29" s="12">
        <v>118</v>
      </c>
      <c r="B29" s="28">
        <v>6390</v>
      </c>
      <c r="C29" s="28">
        <v>6507</v>
      </c>
      <c r="D29" s="29">
        <f t="shared" si="0"/>
        <v>117</v>
      </c>
      <c r="E29" s="30">
        <f t="shared" si="1"/>
        <v>174461</v>
      </c>
      <c r="F29" s="30">
        <f t="shared" si="2"/>
        <v>192000</v>
      </c>
      <c r="G29" s="31">
        <v>2177</v>
      </c>
      <c r="H29" s="31">
        <v>2230</v>
      </c>
      <c r="I29" s="32">
        <f t="shared" si="3"/>
        <v>53</v>
      </c>
      <c r="J29" s="32">
        <f t="shared" si="4"/>
        <v>26.5</v>
      </c>
      <c r="K29" s="32">
        <f t="shared" si="5"/>
        <v>26.5</v>
      </c>
      <c r="L29" s="32">
        <f t="shared" si="6"/>
        <v>0</v>
      </c>
      <c r="M29" s="33">
        <f t="shared" si="7"/>
        <v>159000</v>
      </c>
      <c r="N29" s="30">
        <f t="shared" si="8"/>
        <v>351000</v>
      </c>
    </row>
    <row r="30" spans="1:14" ht="15.75" x14ac:dyDescent="0.25">
      <c r="A30" s="10">
        <v>121</v>
      </c>
      <c r="B30" s="28">
        <v>6819</v>
      </c>
      <c r="C30" s="28">
        <v>6909</v>
      </c>
      <c r="D30" s="29">
        <f t="shared" si="0"/>
        <v>90</v>
      </c>
      <c r="E30" s="30">
        <f t="shared" si="1"/>
        <v>133560</v>
      </c>
      <c r="F30" s="30">
        <f t="shared" si="2"/>
        <v>147000</v>
      </c>
      <c r="G30" s="31">
        <v>2700</v>
      </c>
      <c r="H30" s="31">
        <v>2774</v>
      </c>
      <c r="I30" s="32">
        <f t="shared" si="3"/>
        <v>74</v>
      </c>
      <c r="J30" s="32">
        <f t="shared" si="4"/>
        <v>37</v>
      </c>
      <c r="K30" s="32">
        <f t="shared" si="5"/>
        <v>32</v>
      </c>
      <c r="L30" s="32">
        <f t="shared" si="6"/>
        <v>5</v>
      </c>
      <c r="M30" s="33">
        <f t="shared" si="7"/>
        <v>257000</v>
      </c>
      <c r="N30" s="30">
        <f t="shared" si="8"/>
        <v>404000</v>
      </c>
    </row>
    <row r="31" spans="1:14" ht="15.75" x14ac:dyDescent="0.25">
      <c r="A31" s="10">
        <v>122</v>
      </c>
      <c r="B31" s="28">
        <v>5238</v>
      </c>
      <c r="C31" s="28">
        <v>5353</v>
      </c>
      <c r="D31" s="29">
        <f t="shared" si="0"/>
        <v>115</v>
      </c>
      <c r="E31" s="30">
        <f t="shared" si="1"/>
        <v>171395</v>
      </c>
      <c r="F31" s="30">
        <f t="shared" si="2"/>
        <v>189000</v>
      </c>
      <c r="G31" s="31">
        <v>2700</v>
      </c>
      <c r="H31" s="31">
        <v>2774</v>
      </c>
      <c r="I31" s="32">
        <f t="shared" si="3"/>
        <v>74</v>
      </c>
      <c r="J31" s="32">
        <f t="shared" si="4"/>
        <v>37</v>
      </c>
      <c r="K31" s="32">
        <f t="shared" si="5"/>
        <v>32</v>
      </c>
      <c r="L31" s="32">
        <f t="shared" si="6"/>
        <v>5</v>
      </c>
      <c r="M31" s="33">
        <f t="shared" si="7"/>
        <v>257000</v>
      </c>
      <c r="N31" s="30">
        <f t="shared" si="8"/>
        <v>446000</v>
      </c>
    </row>
    <row r="32" spans="1:14" ht="15.75" x14ac:dyDescent="0.25">
      <c r="A32" s="10">
        <v>124</v>
      </c>
      <c r="B32" s="28">
        <v>5647</v>
      </c>
      <c r="C32" s="28">
        <v>5748</v>
      </c>
      <c r="D32" s="29">
        <f t="shared" si="0"/>
        <v>101</v>
      </c>
      <c r="E32" s="30">
        <f t="shared" si="1"/>
        <v>149933</v>
      </c>
      <c r="F32" s="30">
        <f t="shared" si="2"/>
        <v>165000</v>
      </c>
      <c r="G32" s="31">
        <v>2251</v>
      </c>
      <c r="H32" s="31">
        <v>2294</v>
      </c>
      <c r="I32" s="32">
        <f t="shared" si="3"/>
        <v>43</v>
      </c>
      <c r="J32" s="32">
        <f t="shared" si="4"/>
        <v>21.5</v>
      </c>
      <c r="K32" s="32">
        <f t="shared" si="5"/>
        <v>21.5</v>
      </c>
      <c r="L32" s="32">
        <f t="shared" si="6"/>
        <v>0</v>
      </c>
      <c r="M32" s="33">
        <f t="shared" si="7"/>
        <v>129000</v>
      </c>
      <c r="N32" s="30">
        <f t="shared" si="8"/>
        <v>294000</v>
      </c>
    </row>
    <row r="33" spans="1:14" ht="15.75" x14ac:dyDescent="0.25">
      <c r="A33" s="10">
        <v>125</v>
      </c>
      <c r="B33" s="28">
        <v>5808</v>
      </c>
      <c r="C33" s="28">
        <v>5952</v>
      </c>
      <c r="D33" s="29">
        <f t="shared" si="0"/>
        <v>144</v>
      </c>
      <c r="E33" s="30">
        <f t="shared" si="1"/>
        <v>215852</v>
      </c>
      <c r="F33" s="30">
        <f t="shared" si="2"/>
        <v>237000</v>
      </c>
      <c r="G33" s="31">
        <v>2251</v>
      </c>
      <c r="H33" s="31">
        <v>2294</v>
      </c>
      <c r="I33" s="32">
        <f t="shared" si="3"/>
        <v>43</v>
      </c>
      <c r="J33" s="32">
        <f t="shared" si="4"/>
        <v>21.5</v>
      </c>
      <c r="K33" s="32">
        <f t="shared" si="5"/>
        <v>21.5</v>
      </c>
      <c r="L33" s="32">
        <f t="shared" si="6"/>
        <v>0</v>
      </c>
      <c r="M33" s="33">
        <f t="shared" si="7"/>
        <v>129000</v>
      </c>
      <c r="N33" s="30">
        <f t="shared" si="8"/>
        <v>366000</v>
      </c>
    </row>
    <row r="34" spans="1:14" ht="15.75" x14ac:dyDescent="0.25">
      <c r="A34" s="10">
        <v>201</v>
      </c>
      <c r="B34" s="28">
        <v>6240</v>
      </c>
      <c r="C34" s="28">
        <v>6423</v>
      </c>
      <c r="D34" s="29">
        <f t="shared" si="0"/>
        <v>183</v>
      </c>
      <c r="E34" s="30">
        <f t="shared" si="1"/>
        <v>275639</v>
      </c>
      <c r="F34" s="30">
        <f t="shared" si="2"/>
        <v>303000</v>
      </c>
      <c r="G34" s="31">
        <v>2629</v>
      </c>
      <c r="H34" s="31">
        <v>2685</v>
      </c>
      <c r="I34" s="32">
        <f t="shared" si="3"/>
        <v>56</v>
      </c>
      <c r="J34" s="32">
        <f t="shared" si="4"/>
        <v>28</v>
      </c>
      <c r="K34" s="32">
        <f t="shared" si="5"/>
        <v>28</v>
      </c>
      <c r="L34" s="32">
        <f t="shared" si="6"/>
        <v>0</v>
      </c>
      <c r="M34" s="33">
        <f t="shared" si="7"/>
        <v>168000</v>
      </c>
      <c r="N34" s="30">
        <f t="shared" si="8"/>
        <v>471000</v>
      </c>
    </row>
    <row r="35" spans="1:14" ht="15.75" x14ac:dyDescent="0.25">
      <c r="A35" s="10">
        <v>202</v>
      </c>
      <c r="B35" s="28">
        <v>6333</v>
      </c>
      <c r="C35" s="28">
        <v>6508</v>
      </c>
      <c r="D35" s="29">
        <f t="shared" si="0"/>
        <v>175</v>
      </c>
      <c r="E35" s="30">
        <f t="shared" si="1"/>
        <v>263375</v>
      </c>
      <c r="F35" s="30">
        <f t="shared" si="2"/>
        <v>290000</v>
      </c>
      <c r="G35" s="31">
        <v>2629</v>
      </c>
      <c r="H35" s="31">
        <v>2685</v>
      </c>
      <c r="I35" s="32">
        <f t="shared" si="3"/>
        <v>56</v>
      </c>
      <c r="J35" s="32">
        <f t="shared" si="4"/>
        <v>28</v>
      </c>
      <c r="K35" s="32">
        <f t="shared" si="5"/>
        <v>28</v>
      </c>
      <c r="L35" s="32">
        <f t="shared" si="6"/>
        <v>0</v>
      </c>
      <c r="M35" s="33">
        <f t="shared" si="7"/>
        <v>168000</v>
      </c>
      <c r="N35" s="30">
        <f t="shared" si="8"/>
        <v>458000</v>
      </c>
    </row>
    <row r="36" spans="1:14" ht="15.75" x14ac:dyDescent="0.25">
      <c r="A36" s="10">
        <v>203</v>
      </c>
      <c r="B36" s="28">
        <v>6949</v>
      </c>
      <c r="C36" s="28">
        <v>7036</v>
      </c>
      <c r="D36" s="29">
        <f t="shared" si="0"/>
        <v>87</v>
      </c>
      <c r="E36" s="30">
        <f t="shared" si="1"/>
        <v>129108</v>
      </c>
      <c r="F36" s="30">
        <f t="shared" si="2"/>
        <v>142000</v>
      </c>
      <c r="G36" s="31">
        <v>2081</v>
      </c>
      <c r="H36" s="31">
        <v>2122</v>
      </c>
      <c r="I36" s="32">
        <f t="shared" si="3"/>
        <v>41</v>
      </c>
      <c r="J36" s="32">
        <f t="shared" si="4"/>
        <v>20.5</v>
      </c>
      <c r="K36" s="32">
        <f t="shared" si="5"/>
        <v>20.5</v>
      </c>
      <c r="L36" s="32">
        <f t="shared" si="6"/>
        <v>0</v>
      </c>
      <c r="M36" s="33">
        <f t="shared" si="7"/>
        <v>123000</v>
      </c>
      <c r="N36" s="30">
        <f t="shared" si="8"/>
        <v>265000</v>
      </c>
    </row>
    <row r="37" spans="1:14" ht="15.75" x14ac:dyDescent="0.25">
      <c r="A37" s="10">
        <v>204</v>
      </c>
      <c r="B37" s="28">
        <v>4593</v>
      </c>
      <c r="C37" s="34">
        <v>4698</v>
      </c>
      <c r="D37" s="29">
        <f t="shared" si="0"/>
        <v>105</v>
      </c>
      <c r="E37" s="30">
        <f t="shared" si="1"/>
        <v>156065</v>
      </c>
      <c r="F37" s="30">
        <f t="shared" si="2"/>
        <v>172000</v>
      </c>
      <c r="G37" s="31">
        <v>2081</v>
      </c>
      <c r="H37" s="31">
        <v>2122</v>
      </c>
      <c r="I37" s="32">
        <f t="shared" si="3"/>
        <v>41</v>
      </c>
      <c r="J37" s="32">
        <f t="shared" si="4"/>
        <v>20.5</v>
      </c>
      <c r="K37" s="32">
        <f t="shared" si="5"/>
        <v>20.5</v>
      </c>
      <c r="L37" s="32">
        <f t="shared" si="6"/>
        <v>0</v>
      </c>
      <c r="M37" s="33">
        <f t="shared" si="7"/>
        <v>123000</v>
      </c>
      <c r="N37" s="30">
        <f t="shared" si="8"/>
        <v>295000</v>
      </c>
    </row>
    <row r="38" spans="1:14" s="1" customFormat="1" ht="15.75" x14ac:dyDescent="0.25">
      <c r="A38" s="12">
        <v>205</v>
      </c>
      <c r="B38" s="35">
        <v>5492</v>
      </c>
      <c r="C38" s="35" t="s">
        <v>28</v>
      </c>
      <c r="D38" s="36">
        <f>5593-B38</f>
        <v>101</v>
      </c>
      <c r="E38" s="37">
        <f t="shared" si="1"/>
        <v>149933</v>
      </c>
      <c r="F38" s="37">
        <f t="shared" si="2"/>
        <v>165000</v>
      </c>
      <c r="G38" s="38">
        <v>2739</v>
      </c>
      <c r="H38" s="38">
        <v>2794</v>
      </c>
      <c r="I38" s="39">
        <f t="shared" si="3"/>
        <v>55</v>
      </c>
      <c r="J38" s="39">
        <f t="shared" si="4"/>
        <v>27.5</v>
      </c>
      <c r="K38" s="39">
        <f t="shared" si="5"/>
        <v>27.5</v>
      </c>
      <c r="L38" s="39">
        <f t="shared" si="6"/>
        <v>0</v>
      </c>
      <c r="M38" s="40">
        <f t="shared" si="7"/>
        <v>165000</v>
      </c>
      <c r="N38" s="37">
        <f t="shared" si="8"/>
        <v>330000</v>
      </c>
    </row>
    <row r="39" spans="1:14" ht="15.75" x14ac:dyDescent="0.25">
      <c r="A39" s="10">
        <v>206</v>
      </c>
      <c r="B39" s="28">
        <v>6024</v>
      </c>
      <c r="C39" s="28">
        <v>6184</v>
      </c>
      <c r="D39" s="29">
        <f>C39-B39</f>
        <v>160</v>
      </c>
      <c r="E39" s="30">
        <f t="shared" si="1"/>
        <v>240380</v>
      </c>
      <c r="F39" s="30">
        <f t="shared" si="2"/>
        <v>264000</v>
      </c>
      <c r="G39" s="31">
        <v>2739</v>
      </c>
      <c r="H39" s="31">
        <v>2794</v>
      </c>
      <c r="I39" s="32">
        <f t="shared" si="3"/>
        <v>55</v>
      </c>
      <c r="J39" s="32">
        <f t="shared" si="4"/>
        <v>27.5</v>
      </c>
      <c r="K39" s="32">
        <f t="shared" si="5"/>
        <v>27.5</v>
      </c>
      <c r="L39" s="32">
        <f t="shared" si="6"/>
        <v>0</v>
      </c>
      <c r="M39" s="33">
        <f t="shared" si="7"/>
        <v>165000</v>
      </c>
      <c r="N39" s="30">
        <f t="shared" si="8"/>
        <v>429000</v>
      </c>
    </row>
    <row r="40" spans="1:14" ht="15.75" x14ac:dyDescent="0.25">
      <c r="A40" s="10">
        <v>207</v>
      </c>
      <c r="B40" s="28">
        <v>7113</v>
      </c>
      <c r="C40" s="28">
        <v>7207</v>
      </c>
      <c r="D40" s="29">
        <f t="shared" si="0"/>
        <v>94</v>
      </c>
      <c r="E40" s="30">
        <f t="shared" si="1"/>
        <v>139496</v>
      </c>
      <c r="F40" s="30">
        <f t="shared" si="2"/>
        <v>153000</v>
      </c>
      <c r="G40" s="31">
        <v>2574</v>
      </c>
      <c r="H40" s="31">
        <v>2630</v>
      </c>
      <c r="I40" s="32">
        <f t="shared" si="3"/>
        <v>56</v>
      </c>
      <c r="J40" s="32">
        <f>I40/2</f>
        <v>28</v>
      </c>
      <c r="K40" s="32">
        <f t="shared" si="5"/>
        <v>28</v>
      </c>
      <c r="L40" s="32">
        <f t="shared" si="6"/>
        <v>0</v>
      </c>
      <c r="M40" s="33">
        <f t="shared" si="7"/>
        <v>168000</v>
      </c>
      <c r="N40" s="30">
        <f t="shared" si="8"/>
        <v>321000</v>
      </c>
    </row>
    <row r="41" spans="1:14" ht="15.75" x14ac:dyDescent="0.25">
      <c r="A41" s="10">
        <v>208</v>
      </c>
      <c r="B41" s="28">
        <v>1968</v>
      </c>
      <c r="C41" s="28">
        <v>2083</v>
      </c>
      <c r="D41" s="29">
        <f t="shared" si="0"/>
        <v>115</v>
      </c>
      <c r="E41" s="30">
        <f t="shared" si="1"/>
        <v>171395</v>
      </c>
      <c r="F41" s="30">
        <f t="shared" si="2"/>
        <v>189000</v>
      </c>
      <c r="G41" s="31">
        <v>2574</v>
      </c>
      <c r="H41" s="31">
        <v>2630</v>
      </c>
      <c r="I41" s="32">
        <f t="shared" si="3"/>
        <v>56</v>
      </c>
      <c r="J41" s="32">
        <f>I41/2</f>
        <v>28</v>
      </c>
      <c r="K41" s="32">
        <f t="shared" si="5"/>
        <v>28</v>
      </c>
      <c r="L41" s="32">
        <f t="shared" si="6"/>
        <v>0</v>
      </c>
      <c r="M41" s="33">
        <f t="shared" si="7"/>
        <v>168000</v>
      </c>
      <c r="N41" s="30">
        <f t="shared" si="8"/>
        <v>357000</v>
      </c>
    </row>
    <row r="42" spans="1:14" ht="15.75" x14ac:dyDescent="0.25">
      <c r="A42" s="10">
        <v>209</v>
      </c>
      <c r="B42" s="28">
        <v>2314</v>
      </c>
      <c r="C42" s="28">
        <v>2457</v>
      </c>
      <c r="D42" s="29">
        <f t="shared" si="0"/>
        <v>143</v>
      </c>
      <c r="E42" s="30">
        <f t="shared" si="1"/>
        <v>214319</v>
      </c>
      <c r="F42" s="30">
        <f t="shared" si="2"/>
        <v>236000</v>
      </c>
      <c r="G42" s="31">
        <v>2049</v>
      </c>
      <c r="H42" s="31">
        <v>2092</v>
      </c>
      <c r="I42" s="32">
        <f t="shared" si="3"/>
        <v>43</v>
      </c>
      <c r="J42" s="32">
        <f t="shared" si="4"/>
        <v>21.5</v>
      </c>
      <c r="K42" s="32">
        <f t="shared" si="5"/>
        <v>21.5</v>
      </c>
      <c r="L42" s="32">
        <f t="shared" si="6"/>
        <v>0</v>
      </c>
      <c r="M42" s="33">
        <f t="shared" si="7"/>
        <v>129000</v>
      </c>
      <c r="N42" s="30">
        <f t="shared" si="8"/>
        <v>365000</v>
      </c>
    </row>
    <row r="43" spans="1:14" ht="15.75" x14ac:dyDescent="0.25">
      <c r="A43" s="10">
        <v>210</v>
      </c>
      <c r="B43" s="28">
        <v>5581</v>
      </c>
      <c r="C43" s="28">
        <v>5667</v>
      </c>
      <c r="D43" s="29">
        <f t="shared" si="0"/>
        <v>86</v>
      </c>
      <c r="E43" s="30">
        <f t="shared" si="1"/>
        <v>127624</v>
      </c>
      <c r="F43" s="30">
        <f t="shared" si="2"/>
        <v>140000</v>
      </c>
      <c r="G43" s="31">
        <v>2049</v>
      </c>
      <c r="H43" s="31">
        <v>2092</v>
      </c>
      <c r="I43" s="32">
        <f t="shared" si="3"/>
        <v>43</v>
      </c>
      <c r="J43" s="32">
        <f t="shared" si="4"/>
        <v>21.5</v>
      </c>
      <c r="K43" s="32">
        <f t="shared" si="5"/>
        <v>21.5</v>
      </c>
      <c r="L43" s="32">
        <f t="shared" si="6"/>
        <v>0</v>
      </c>
      <c r="M43" s="33">
        <f t="shared" si="7"/>
        <v>129000</v>
      </c>
      <c r="N43" s="30">
        <f t="shared" si="8"/>
        <v>269000</v>
      </c>
    </row>
    <row r="44" spans="1:14" ht="15.75" x14ac:dyDescent="0.25">
      <c r="A44" s="10">
        <v>211</v>
      </c>
      <c r="B44" s="28">
        <v>1630</v>
      </c>
      <c r="C44" s="28">
        <v>1812</v>
      </c>
      <c r="D44" s="29">
        <f t="shared" si="0"/>
        <v>182</v>
      </c>
      <c r="E44" s="30">
        <f t="shared" si="1"/>
        <v>274106</v>
      </c>
      <c r="F44" s="30">
        <f t="shared" si="2"/>
        <v>302000</v>
      </c>
      <c r="G44" s="31">
        <v>2183</v>
      </c>
      <c r="H44" s="31">
        <v>2243</v>
      </c>
      <c r="I44" s="32">
        <f t="shared" si="3"/>
        <v>60</v>
      </c>
      <c r="J44" s="32">
        <f t="shared" si="4"/>
        <v>30</v>
      </c>
      <c r="K44" s="32">
        <f t="shared" si="5"/>
        <v>30</v>
      </c>
      <c r="L44" s="32">
        <f t="shared" si="6"/>
        <v>0</v>
      </c>
      <c r="M44" s="33">
        <f t="shared" si="7"/>
        <v>180000</v>
      </c>
      <c r="N44" s="30">
        <f t="shared" si="8"/>
        <v>482000</v>
      </c>
    </row>
    <row r="45" spans="1:14" ht="15.75" x14ac:dyDescent="0.25">
      <c r="A45" s="10">
        <v>212</v>
      </c>
      <c r="B45" s="28">
        <v>5586</v>
      </c>
      <c r="C45" s="28">
        <v>5730</v>
      </c>
      <c r="D45" s="29">
        <f t="shared" si="0"/>
        <v>144</v>
      </c>
      <c r="E45" s="30">
        <f t="shared" si="1"/>
        <v>215852</v>
      </c>
      <c r="F45" s="30">
        <f t="shared" si="2"/>
        <v>237000</v>
      </c>
      <c r="G45" s="31">
        <v>2183</v>
      </c>
      <c r="H45" s="31">
        <v>2243</v>
      </c>
      <c r="I45" s="32">
        <f t="shared" si="3"/>
        <v>60</v>
      </c>
      <c r="J45" s="32">
        <f t="shared" si="4"/>
        <v>30</v>
      </c>
      <c r="K45" s="32">
        <f t="shared" si="5"/>
        <v>30</v>
      </c>
      <c r="L45" s="32">
        <f t="shared" si="6"/>
        <v>0</v>
      </c>
      <c r="M45" s="33">
        <f t="shared" si="7"/>
        <v>180000</v>
      </c>
      <c r="N45" s="30">
        <f t="shared" si="8"/>
        <v>417000</v>
      </c>
    </row>
    <row r="46" spans="1:14" ht="15.75" x14ac:dyDescent="0.25">
      <c r="A46" s="10">
        <v>213</v>
      </c>
      <c r="B46" s="28">
        <v>5459</v>
      </c>
      <c r="C46" s="28">
        <v>5526</v>
      </c>
      <c r="D46" s="29">
        <f t="shared" si="0"/>
        <v>67</v>
      </c>
      <c r="E46" s="30">
        <f t="shared" si="1"/>
        <v>99428</v>
      </c>
      <c r="F46" s="30">
        <f t="shared" si="2"/>
        <v>109000</v>
      </c>
      <c r="G46" s="31">
        <v>2311</v>
      </c>
      <c r="H46" s="31">
        <v>2364</v>
      </c>
      <c r="I46" s="32">
        <f t="shared" si="3"/>
        <v>53</v>
      </c>
      <c r="J46" s="32">
        <f t="shared" si="4"/>
        <v>26.5</v>
      </c>
      <c r="K46" s="32">
        <f t="shared" si="5"/>
        <v>26.5</v>
      </c>
      <c r="L46" s="32">
        <f t="shared" si="6"/>
        <v>0</v>
      </c>
      <c r="M46" s="33">
        <f t="shared" si="7"/>
        <v>159000</v>
      </c>
      <c r="N46" s="30">
        <f t="shared" si="8"/>
        <v>268000</v>
      </c>
    </row>
    <row r="47" spans="1:14" ht="15.75" x14ac:dyDescent="0.25">
      <c r="A47" s="10">
        <v>214</v>
      </c>
      <c r="B47" s="28">
        <v>4801</v>
      </c>
      <c r="C47" s="28">
        <v>4920</v>
      </c>
      <c r="D47" s="29">
        <f t="shared" si="0"/>
        <v>119</v>
      </c>
      <c r="E47" s="30">
        <f t="shared" si="1"/>
        <v>177527</v>
      </c>
      <c r="F47" s="30">
        <f t="shared" si="2"/>
        <v>195000</v>
      </c>
      <c r="G47" s="31">
        <v>2311</v>
      </c>
      <c r="H47" s="31">
        <v>2364</v>
      </c>
      <c r="I47" s="32">
        <f t="shared" si="3"/>
        <v>53</v>
      </c>
      <c r="J47" s="32">
        <f t="shared" si="4"/>
        <v>26.5</v>
      </c>
      <c r="K47" s="32">
        <f t="shared" si="5"/>
        <v>26.5</v>
      </c>
      <c r="L47" s="32">
        <f t="shared" si="6"/>
        <v>0</v>
      </c>
      <c r="M47" s="33">
        <f t="shared" si="7"/>
        <v>159000</v>
      </c>
      <c r="N47" s="30">
        <f t="shared" si="8"/>
        <v>354000</v>
      </c>
    </row>
    <row r="48" spans="1:14" ht="15.75" x14ac:dyDescent="0.25">
      <c r="A48" s="10">
        <v>216</v>
      </c>
      <c r="B48" s="28">
        <v>6676</v>
      </c>
      <c r="C48" s="28">
        <v>6797</v>
      </c>
      <c r="D48" s="29">
        <f t="shared" si="0"/>
        <v>121</v>
      </c>
      <c r="E48" s="30">
        <f t="shared" si="1"/>
        <v>180593</v>
      </c>
      <c r="F48" s="30">
        <f t="shared" si="2"/>
        <v>199000</v>
      </c>
      <c r="G48" s="31">
        <v>2124</v>
      </c>
      <c r="H48" s="31">
        <v>2170</v>
      </c>
      <c r="I48" s="32">
        <f t="shared" si="3"/>
        <v>46</v>
      </c>
      <c r="J48" s="32">
        <f t="shared" si="4"/>
        <v>23</v>
      </c>
      <c r="K48" s="32">
        <f t="shared" si="5"/>
        <v>23</v>
      </c>
      <c r="L48" s="32">
        <f t="shared" si="6"/>
        <v>0</v>
      </c>
      <c r="M48" s="33">
        <f t="shared" si="7"/>
        <v>138000</v>
      </c>
      <c r="N48" s="30">
        <f t="shared" si="8"/>
        <v>337000</v>
      </c>
    </row>
    <row r="49" spans="1:14" ht="15.75" x14ac:dyDescent="0.25">
      <c r="A49" s="10">
        <v>217</v>
      </c>
      <c r="B49" s="28">
        <v>5584</v>
      </c>
      <c r="C49" s="28">
        <v>5697</v>
      </c>
      <c r="D49" s="29">
        <f t="shared" si="0"/>
        <v>113</v>
      </c>
      <c r="E49" s="30">
        <f t="shared" si="1"/>
        <v>168329</v>
      </c>
      <c r="F49" s="30">
        <f t="shared" si="2"/>
        <v>185000</v>
      </c>
      <c r="G49" s="31">
        <v>2124</v>
      </c>
      <c r="H49" s="31">
        <v>2170</v>
      </c>
      <c r="I49" s="32">
        <f t="shared" si="3"/>
        <v>46</v>
      </c>
      <c r="J49" s="32">
        <f t="shared" si="4"/>
        <v>23</v>
      </c>
      <c r="K49" s="32">
        <f t="shared" si="5"/>
        <v>23</v>
      </c>
      <c r="L49" s="32">
        <f t="shared" si="6"/>
        <v>0</v>
      </c>
      <c r="M49" s="33">
        <f t="shared" si="7"/>
        <v>138000</v>
      </c>
      <c r="N49" s="30">
        <f t="shared" si="8"/>
        <v>323000</v>
      </c>
    </row>
    <row r="50" spans="1:14" ht="15.75" x14ac:dyDescent="0.25">
      <c r="A50" s="10">
        <v>218</v>
      </c>
      <c r="B50" s="28">
        <v>5084</v>
      </c>
      <c r="C50" s="28">
        <v>5193</v>
      </c>
      <c r="D50" s="29">
        <f t="shared" si="0"/>
        <v>109</v>
      </c>
      <c r="E50" s="30">
        <f t="shared" si="1"/>
        <v>162197</v>
      </c>
      <c r="F50" s="30">
        <f t="shared" si="2"/>
        <v>178000</v>
      </c>
      <c r="G50" s="31">
        <v>2341</v>
      </c>
      <c r="H50" s="31">
        <v>2392</v>
      </c>
      <c r="I50" s="32">
        <f t="shared" si="3"/>
        <v>51</v>
      </c>
      <c r="J50" s="32">
        <f t="shared" si="4"/>
        <v>25.5</v>
      </c>
      <c r="K50" s="32">
        <f t="shared" si="5"/>
        <v>25.5</v>
      </c>
      <c r="L50" s="32">
        <f t="shared" si="6"/>
        <v>0</v>
      </c>
      <c r="M50" s="33">
        <f t="shared" si="7"/>
        <v>153000</v>
      </c>
      <c r="N50" s="30">
        <f t="shared" si="8"/>
        <v>331000</v>
      </c>
    </row>
    <row r="51" spans="1:14" ht="15.75" x14ac:dyDescent="0.25">
      <c r="A51" s="10">
        <v>219</v>
      </c>
      <c r="B51" s="28">
        <v>5797</v>
      </c>
      <c r="C51" s="28">
        <v>5929</v>
      </c>
      <c r="D51" s="29">
        <f t="shared" si="0"/>
        <v>132</v>
      </c>
      <c r="E51" s="30">
        <f t="shared" si="1"/>
        <v>197456</v>
      </c>
      <c r="F51" s="30">
        <f t="shared" si="2"/>
        <v>217000</v>
      </c>
      <c r="G51" s="31">
        <v>2341</v>
      </c>
      <c r="H51" s="31">
        <v>2392</v>
      </c>
      <c r="I51" s="32">
        <f t="shared" si="3"/>
        <v>51</v>
      </c>
      <c r="J51" s="32">
        <f t="shared" si="4"/>
        <v>25.5</v>
      </c>
      <c r="K51" s="32">
        <f t="shared" si="5"/>
        <v>25.5</v>
      </c>
      <c r="L51" s="32">
        <f t="shared" si="6"/>
        <v>0</v>
      </c>
      <c r="M51" s="33">
        <f t="shared" si="7"/>
        <v>153000</v>
      </c>
      <c r="N51" s="30">
        <f t="shared" si="8"/>
        <v>370000</v>
      </c>
    </row>
    <row r="52" spans="1:14" s="1" customFormat="1" ht="15.75" x14ac:dyDescent="0.25">
      <c r="A52" s="12">
        <v>221</v>
      </c>
      <c r="B52" s="35">
        <v>5146</v>
      </c>
      <c r="C52" s="35">
        <v>5277</v>
      </c>
      <c r="D52" s="36">
        <f t="shared" si="0"/>
        <v>131</v>
      </c>
      <c r="E52" s="37">
        <f t="shared" si="1"/>
        <v>195923</v>
      </c>
      <c r="F52" s="37">
        <f t="shared" si="2"/>
        <v>216000</v>
      </c>
      <c r="G52" s="38">
        <v>2232</v>
      </c>
      <c r="H52" s="38">
        <v>2298</v>
      </c>
      <c r="I52" s="39">
        <f t="shared" si="3"/>
        <v>66</v>
      </c>
      <c r="J52" s="39">
        <f t="shared" si="4"/>
        <v>33</v>
      </c>
      <c r="K52" s="39">
        <f t="shared" si="5"/>
        <v>32</v>
      </c>
      <c r="L52" s="39">
        <f t="shared" si="6"/>
        <v>1</v>
      </c>
      <c r="M52" s="40">
        <f t="shared" si="7"/>
        <v>205000</v>
      </c>
      <c r="N52" s="37">
        <f t="shared" si="8"/>
        <v>421000</v>
      </c>
    </row>
    <row r="53" spans="1:14" s="1" customFormat="1" ht="15.75" x14ac:dyDescent="0.25">
      <c r="A53" s="12">
        <v>222</v>
      </c>
      <c r="B53" s="35">
        <v>5604</v>
      </c>
      <c r="C53" s="35">
        <v>5715</v>
      </c>
      <c r="D53" s="36">
        <f t="shared" si="0"/>
        <v>111</v>
      </c>
      <c r="E53" s="37">
        <f t="shared" si="1"/>
        <v>165263</v>
      </c>
      <c r="F53" s="37">
        <f t="shared" si="2"/>
        <v>182000</v>
      </c>
      <c r="G53" s="38">
        <v>2232</v>
      </c>
      <c r="H53" s="38">
        <v>2298</v>
      </c>
      <c r="I53" s="39">
        <f t="shared" si="3"/>
        <v>66</v>
      </c>
      <c r="J53" s="39">
        <f t="shared" si="4"/>
        <v>33</v>
      </c>
      <c r="K53" s="39">
        <f t="shared" si="5"/>
        <v>32</v>
      </c>
      <c r="L53" s="39">
        <f t="shared" si="6"/>
        <v>1</v>
      </c>
      <c r="M53" s="40">
        <f>ROUND(IF($J53&lt;32,$K53*6000,($K53*6000+$L53*13000)),-3)-134000</f>
        <v>71000</v>
      </c>
      <c r="N53" s="37">
        <f t="shared" si="8"/>
        <v>253000</v>
      </c>
    </row>
    <row r="54" spans="1:14" ht="15.75" x14ac:dyDescent="0.25">
      <c r="A54" s="10">
        <v>223</v>
      </c>
      <c r="B54" s="28">
        <v>5543</v>
      </c>
      <c r="C54" s="28">
        <v>5651</v>
      </c>
      <c r="D54" s="29">
        <f t="shared" si="0"/>
        <v>108</v>
      </c>
      <c r="E54" s="30">
        <f t="shared" si="1"/>
        <v>160664</v>
      </c>
      <c r="F54" s="30">
        <f t="shared" si="2"/>
        <v>177000</v>
      </c>
      <c r="G54" s="31">
        <v>2383</v>
      </c>
      <c r="H54" s="31">
        <v>2451</v>
      </c>
      <c r="I54" s="32">
        <f t="shared" si="3"/>
        <v>68</v>
      </c>
      <c r="J54" s="32">
        <f t="shared" si="4"/>
        <v>34</v>
      </c>
      <c r="K54" s="32">
        <f t="shared" si="5"/>
        <v>32</v>
      </c>
      <c r="L54" s="32">
        <f t="shared" si="6"/>
        <v>2</v>
      </c>
      <c r="M54" s="33">
        <f t="shared" si="7"/>
        <v>218000</v>
      </c>
      <c r="N54" s="30">
        <f t="shared" si="8"/>
        <v>395000</v>
      </c>
    </row>
    <row r="55" spans="1:14" ht="15.75" x14ac:dyDescent="0.25">
      <c r="A55" s="10">
        <v>224</v>
      </c>
      <c r="B55" s="28">
        <v>4958</v>
      </c>
      <c r="C55" s="28">
        <v>5056</v>
      </c>
      <c r="D55" s="29">
        <f t="shared" si="0"/>
        <v>98</v>
      </c>
      <c r="E55" s="30">
        <f t="shared" si="1"/>
        <v>145432</v>
      </c>
      <c r="F55" s="30">
        <f t="shared" si="2"/>
        <v>160000</v>
      </c>
      <c r="G55" s="31">
        <v>2383</v>
      </c>
      <c r="H55" s="31">
        <v>2451</v>
      </c>
      <c r="I55" s="32">
        <f t="shared" si="3"/>
        <v>68</v>
      </c>
      <c r="J55" s="32">
        <f t="shared" si="4"/>
        <v>34</v>
      </c>
      <c r="K55" s="32">
        <f t="shared" si="5"/>
        <v>32</v>
      </c>
      <c r="L55" s="32">
        <f t="shared" si="6"/>
        <v>2</v>
      </c>
      <c r="M55" s="33">
        <f t="shared" si="7"/>
        <v>218000</v>
      </c>
      <c r="N55" s="30">
        <f t="shared" si="8"/>
        <v>378000</v>
      </c>
    </row>
    <row r="56" spans="1:14" ht="15.75" x14ac:dyDescent="0.25">
      <c r="A56" s="10">
        <v>226</v>
      </c>
      <c r="B56" s="28">
        <v>5194</v>
      </c>
      <c r="C56" s="28">
        <v>5312</v>
      </c>
      <c r="D56" s="29">
        <f t="shared" si="0"/>
        <v>118</v>
      </c>
      <c r="E56" s="30">
        <f t="shared" si="1"/>
        <v>175994</v>
      </c>
      <c r="F56" s="30">
        <f t="shared" si="2"/>
        <v>194000</v>
      </c>
      <c r="G56" s="31">
        <v>2093</v>
      </c>
      <c r="H56" s="31">
        <v>2149</v>
      </c>
      <c r="I56" s="32">
        <f t="shared" si="3"/>
        <v>56</v>
      </c>
      <c r="J56" s="32">
        <f t="shared" si="4"/>
        <v>28</v>
      </c>
      <c r="K56" s="32">
        <f t="shared" si="5"/>
        <v>28</v>
      </c>
      <c r="L56" s="32">
        <f t="shared" si="6"/>
        <v>0</v>
      </c>
      <c r="M56" s="33">
        <f t="shared" si="7"/>
        <v>168000</v>
      </c>
      <c r="N56" s="30">
        <f t="shared" si="8"/>
        <v>362000</v>
      </c>
    </row>
    <row r="57" spans="1:14" ht="15.75" x14ac:dyDescent="0.25">
      <c r="A57" s="10">
        <v>227</v>
      </c>
      <c r="B57" s="28">
        <v>6106</v>
      </c>
      <c r="C57" s="28">
        <v>6278</v>
      </c>
      <c r="D57" s="29">
        <f t="shared" si="0"/>
        <v>172</v>
      </c>
      <c r="E57" s="30">
        <f t="shared" si="1"/>
        <v>258776</v>
      </c>
      <c r="F57" s="30">
        <f t="shared" si="2"/>
        <v>285000</v>
      </c>
      <c r="G57" s="31">
        <v>2093</v>
      </c>
      <c r="H57" s="31">
        <v>2149</v>
      </c>
      <c r="I57" s="32">
        <f t="shared" si="3"/>
        <v>56</v>
      </c>
      <c r="J57" s="32">
        <f t="shared" si="4"/>
        <v>28</v>
      </c>
      <c r="K57" s="32">
        <f t="shared" si="5"/>
        <v>28</v>
      </c>
      <c r="L57" s="32">
        <f t="shared" si="6"/>
        <v>0</v>
      </c>
      <c r="M57" s="33">
        <f t="shared" si="7"/>
        <v>168000</v>
      </c>
      <c r="N57" s="30">
        <f t="shared" si="8"/>
        <v>453000</v>
      </c>
    </row>
    <row r="58" spans="1:14" ht="15.75" x14ac:dyDescent="0.25">
      <c r="A58" s="10">
        <v>301</v>
      </c>
      <c r="B58" s="28">
        <v>5290</v>
      </c>
      <c r="C58" s="28">
        <v>5453</v>
      </c>
      <c r="D58" s="29">
        <f t="shared" si="0"/>
        <v>163</v>
      </c>
      <c r="E58" s="30">
        <f t="shared" si="1"/>
        <v>244979</v>
      </c>
      <c r="F58" s="30">
        <f t="shared" si="2"/>
        <v>269000</v>
      </c>
      <c r="G58" s="31">
        <v>1849</v>
      </c>
      <c r="H58" s="31">
        <v>1903</v>
      </c>
      <c r="I58" s="32">
        <f t="shared" si="3"/>
        <v>54</v>
      </c>
      <c r="J58" s="32">
        <f t="shared" si="4"/>
        <v>27</v>
      </c>
      <c r="K58" s="32">
        <f t="shared" si="5"/>
        <v>27</v>
      </c>
      <c r="L58" s="32">
        <f t="shared" si="6"/>
        <v>0</v>
      </c>
      <c r="M58" s="33">
        <f t="shared" si="7"/>
        <v>162000</v>
      </c>
      <c r="N58" s="30">
        <f t="shared" si="8"/>
        <v>431000</v>
      </c>
    </row>
    <row r="59" spans="1:14" ht="15.75" x14ac:dyDescent="0.25">
      <c r="A59" s="10">
        <v>302</v>
      </c>
      <c r="B59" s="28">
        <v>5175</v>
      </c>
      <c r="C59" s="28">
        <v>5352</v>
      </c>
      <c r="D59" s="29">
        <f t="shared" si="0"/>
        <v>177</v>
      </c>
      <c r="E59" s="30">
        <f t="shared" si="1"/>
        <v>266441</v>
      </c>
      <c r="F59" s="30">
        <f t="shared" si="2"/>
        <v>293000</v>
      </c>
      <c r="G59" s="31">
        <v>1849</v>
      </c>
      <c r="H59" s="31">
        <v>1903</v>
      </c>
      <c r="I59" s="32">
        <f t="shared" si="3"/>
        <v>54</v>
      </c>
      <c r="J59" s="32">
        <f t="shared" si="4"/>
        <v>27</v>
      </c>
      <c r="K59" s="32">
        <f t="shared" si="5"/>
        <v>27</v>
      </c>
      <c r="L59" s="32">
        <f t="shared" si="6"/>
        <v>0</v>
      </c>
      <c r="M59" s="33">
        <f t="shared" si="7"/>
        <v>162000</v>
      </c>
      <c r="N59" s="30">
        <f t="shared" si="8"/>
        <v>455000</v>
      </c>
    </row>
    <row r="60" spans="1:14" ht="15.75" x14ac:dyDescent="0.25">
      <c r="A60" s="10">
        <v>303</v>
      </c>
      <c r="B60" s="28">
        <v>4075</v>
      </c>
      <c r="C60" s="28">
        <v>4194</v>
      </c>
      <c r="D60" s="29">
        <f t="shared" si="0"/>
        <v>119</v>
      </c>
      <c r="E60" s="30">
        <f t="shared" si="1"/>
        <v>177527</v>
      </c>
      <c r="F60" s="30">
        <f t="shared" si="2"/>
        <v>195000</v>
      </c>
      <c r="G60" s="31">
        <v>1901</v>
      </c>
      <c r="H60" s="31">
        <v>1954</v>
      </c>
      <c r="I60" s="32">
        <f t="shared" si="3"/>
        <v>53</v>
      </c>
      <c r="J60" s="32">
        <f t="shared" si="4"/>
        <v>26.5</v>
      </c>
      <c r="K60" s="32">
        <f t="shared" si="5"/>
        <v>26.5</v>
      </c>
      <c r="L60" s="32">
        <f t="shared" si="6"/>
        <v>0</v>
      </c>
      <c r="M60" s="33">
        <f t="shared" si="7"/>
        <v>159000</v>
      </c>
      <c r="N60" s="30">
        <f t="shared" si="8"/>
        <v>354000</v>
      </c>
    </row>
    <row r="61" spans="1:14" ht="15.75" x14ac:dyDescent="0.25">
      <c r="A61" s="10">
        <v>304</v>
      </c>
      <c r="B61" s="28">
        <v>4978</v>
      </c>
      <c r="C61" s="28">
        <v>5087</v>
      </c>
      <c r="D61" s="29">
        <f t="shared" si="0"/>
        <v>109</v>
      </c>
      <c r="E61" s="30">
        <f t="shared" si="1"/>
        <v>162197</v>
      </c>
      <c r="F61" s="30">
        <f t="shared" si="2"/>
        <v>178000</v>
      </c>
      <c r="G61" s="31">
        <v>1901</v>
      </c>
      <c r="H61" s="31">
        <v>1954</v>
      </c>
      <c r="I61" s="32">
        <f t="shared" si="3"/>
        <v>53</v>
      </c>
      <c r="J61" s="32">
        <f t="shared" si="4"/>
        <v>26.5</v>
      </c>
      <c r="K61" s="32">
        <f t="shared" si="5"/>
        <v>26.5</v>
      </c>
      <c r="L61" s="32">
        <f t="shared" si="6"/>
        <v>0</v>
      </c>
      <c r="M61" s="33">
        <f t="shared" si="7"/>
        <v>159000</v>
      </c>
      <c r="N61" s="30">
        <f t="shared" si="8"/>
        <v>337000</v>
      </c>
    </row>
    <row r="62" spans="1:14" ht="15.75" x14ac:dyDescent="0.25">
      <c r="A62" s="10">
        <v>305</v>
      </c>
      <c r="B62" s="28">
        <v>6289</v>
      </c>
      <c r="C62" s="28">
        <v>6433</v>
      </c>
      <c r="D62" s="29">
        <f t="shared" si="0"/>
        <v>144</v>
      </c>
      <c r="E62" s="30">
        <f t="shared" si="1"/>
        <v>215852</v>
      </c>
      <c r="F62" s="30">
        <f t="shared" si="2"/>
        <v>237000</v>
      </c>
      <c r="G62" s="31">
        <v>2585</v>
      </c>
      <c r="H62" s="31">
        <v>2636</v>
      </c>
      <c r="I62" s="32">
        <f t="shared" si="3"/>
        <v>51</v>
      </c>
      <c r="J62" s="32">
        <f t="shared" si="4"/>
        <v>25.5</v>
      </c>
      <c r="K62" s="32">
        <f t="shared" si="5"/>
        <v>25.5</v>
      </c>
      <c r="L62" s="32">
        <f t="shared" si="6"/>
        <v>0</v>
      </c>
      <c r="M62" s="33">
        <f t="shared" si="7"/>
        <v>153000</v>
      </c>
      <c r="N62" s="30">
        <f t="shared" si="8"/>
        <v>390000</v>
      </c>
    </row>
    <row r="63" spans="1:14" ht="15.75" x14ac:dyDescent="0.25">
      <c r="A63" s="10">
        <v>306</v>
      </c>
      <c r="B63" s="28">
        <v>4826</v>
      </c>
      <c r="C63" s="28">
        <v>4930</v>
      </c>
      <c r="D63" s="29">
        <f t="shared" si="0"/>
        <v>104</v>
      </c>
      <c r="E63" s="30">
        <f t="shared" si="1"/>
        <v>154532</v>
      </c>
      <c r="F63" s="30">
        <f t="shared" si="2"/>
        <v>170000</v>
      </c>
      <c r="G63" s="31">
        <v>2585</v>
      </c>
      <c r="H63" s="31">
        <v>2636</v>
      </c>
      <c r="I63" s="32">
        <f t="shared" si="3"/>
        <v>51</v>
      </c>
      <c r="J63" s="32">
        <f t="shared" si="4"/>
        <v>25.5</v>
      </c>
      <c r="K63" s="32">
        <f t="shared" si="5"/>
        <v>25.5</v>
      </c>
      <c r="L63" s="32">
        <f t="shared" si="6"/>
        <v>0</v>
      </c>
      <c r="M63" s="33">
        <f t="shared" si="7"/>
        <v>153000</v>
      </c>
      <c r="N63" s="30">
        <f t="shared" si="8"/>
        <v>323000</v>
      </c>
    </row>
    <row r="64" spans="1:14" ht="15.75" x14ac:dyDescent="0.25">
      <c r="A64" s="10">
        <v>307</v>
      </c>
      <c r="B64" s="28">
        <v>5526</v>
      </c>
      <c r="C64" s="28">
        <v>5678</v>
      </c>
      <c r="D64" s="29">
        <f t="shared" si="0"/>
        <v>152</v>
      </c>
      <c r="E64" s="30">
        <f t="shared" si="1"/>
        <v>228116</v>
      </c>
      <c r="F64" s="30">
        <f t="shared" si="2"/>
        <v>251000</v>
      </c>
      <c r="G64" s="31">
        <v>2294</v>
      </c>
      <c r="H64" s="31">
        <v>2342</v>
      </c>
      <c r="I64" s="32">
        <f t="shared" si="3"/>
        <v>48</v>
      </c>
      <c r="J64" s="32">
        <f t="shared" si="4"/>
        <v>24</v>
      </c>
      <c r="K64" s="32">
        <f t="shared" si="5"/>
        <v>24</v>
      </c>
      <c r="L64" s="32">
        <f t="shared" si="6"/>
        <v>0</v>
      </c>
      <c r="M64" s="33">
        <f t="shared" si="7"/>
        <v>144000</v>
      </c>
      <c r="N64" s="30">
        <f t="shared" si="8"/>
        <v>395000</v>
      </c>
    </row>
    <row r="65" spans="1:14" ht="15.75" x14ac:dyDescent="0.25">
      <c r="A65" s="10">
        <v>308</v>
      </c>
      <c r="B65" s="28">
        <v>5266</v>
      </c>
      <c r="C65" s="28">
        <v>5371</v>
      </c>
      <c r="D65" s="29">
        <f t="shared" si="0"/>
        <v>105</v>
      </c>
      <c r="E65" s="30">
        <f t="shared" si="1"/>
        <v>156065</v>
      </c>
      <c r="F65" s="30">
        <f t="shared" si="2"/>
        <v>172000</v>
      </c>
      <c r="G65" s="31">
        <v>2294</v>
      </c>
      <c r="H65" s="31">
        <v>2342</v>
      </c>
      <c r="I65" s="32">
        <f t="shared" si="3"/>
        <v>48</v>
      </c>
      <c r="J65" s="32">
        <f t="shared" si="4"/>
        <v>24</v>
      </c>
      <c r="K65" s="32">
        <f t="shared" si="5"/>
        <v>24</v>
      </c>
      <c r="L65" s="32">
        <f t="shared" si="6"/>
        <v>0</v>
      </c>
      <c r="M65" s="33">
        <f t="shared" si="7"/>
        <v>144000</v>
      </c>
      <c r="N65" s="30">
        <f t="shared" si="8"/>
        <v>316000</v>
      </c>
    </row>
    <row r="66" spans="1:14" ht="15.75" x14ac:dyDescent="0.25">
      <c r="A66" s="10">
        <v>309</v>
      </c>
      <c r="B66" s="28">
        <v>4779</v>
      </c>
      <c r="C66" s="28">
        <v>4891</v>
      </c>
      <c r="D66" s="29">
        <f t="shared" si="0"/>
        <v>112</v>
      </c>
      <c r="E66" s="30">
        <f t="shared" si="1"/>
        <v>166796</v>
      </c>
      <c r="F66" s="30">
        <f t="shared" si="2"/>
        <v>183000</v>
      </c>
      <c r="G66" s="31">
        <v>2213</v>
      </c>
      <c r="H66" s="31">
        <v>2262</v>
      </c>
      <c r="I66" s="32">
        <f t="shared" si="3"/>
        <v>49</v>
      </c>
      <c r="J66" s="32">
        <f t="shared" si="4"/>
        <v>24.5</v>
      </c>
      <c r="K66" s="32">
        <f t="shared" si="5"/>
        <v>24.5</v>
      </c>
      <c r="L66" s="32">
        <f t="shared" si="6"/>
        <v>0</v>
      </c>
      <c r="M66" s="33">
        <f t="shared" si="7"/>
        <v>147000</v>
      </c>
      <c r="N66" s="30">
        <f t="shared" si="8"/>
        <v>330000</v>
      </c>
    </row>
    <row r="67" spans="1:14" ht="15.75" x14ac:dyDescent="0.25">
      <c r="A67" s="10">
        <v>310</v>
      </c>
      <c r="B67" s="28">
        <v>4728</v>
      </c>
      <c r="C67" s="28">
        <v>4821</v>
      </c>
      <c r="D67" s="29">
        <f t="shared" si="0"/>
        <v>93</v>
      </c>
      <c r="E67" s="30">
        <f t="shared" si="1"/>
        <v>138012</v>
      </c>
      <c r="F67" s="30">
        <f t="shared" si="2"/>
        <v>152000</v>
      </c>
      <c r="G67" s="31">
        <v>2213</v>
      </c>
      <c r="H67" s="31">
        <v>2262</v>
      </c>
      <c r="I67" s="32">
        <f t="shared" si="3"/>
        <v>49</v>
      </c>
      <c r="J67" s="32">
        <f t="shared" si="4"/>
        <v>24.5</v>
      </c>
      <c r="K67" s="32">
        <f t="shared" si="5"/>
        <v>24.5</v>
      </c>
      <c r="L67" s="32">
        <f t="shared" si="6"/>
        <v>0</v>
      </c>
      <c r="M67" s="33">
        <f t="shared" si="7"/>
        <v>147000</v>
      </c>
      <c r="N67" s="30">
        <f t="shared" si="8"/>
        <v>299000</v>
      </c>
    </row>
    <row r="68" spans="1:14" ht="15.75" x14ac:dyDescent="0.25">
      <c r="A68" s="10">
        <v>311</v>
      </c>
      <c r="B68" s="28">
        <v>6335</v>
      </c>
      <c r="C68" s="28">
        <v>6466</v>
      </c>
      <c r="D68" s="29">
        <f t="shared" si="0"/>
        <v>131</v>
      </c>
      <c r="E68" s="30">
        <f t="shared" si="1"/>
        <v>195923</v>
      </c>
      <c r="F68" s="30">
        <f t="shared" si="2"/>
        <v>216000</v>
      </c>
      <c r="G68" s="31">
        <v>2609</v>
      </c>
      <c r="H68" s="31">
        <v>2669</v>
      </c>
      <c r="I68" s="32">
        <f t="shared" si="3"/>
        <v>60</v>
      </c>
      <c r="J68" s="32">
        <f t="shared" si="4"/>
        <v>30</v>
      </c>
      <c r="K68" s="32">
        <f t="shared" si="5"/>
        <v>30</v>
      </c>
      <c r="L68" s="32">
        <f t="shared" si="6"/>
        <v>0</v>
      </c>
      <c r="M68" s="33">
        <f t="shared" si="7"/>
        <v>180000</v>
      </c>
      <c r="N68" s="30">
        <f t="shared" si="8"/>
        <v>396000</v>
      </c>
    </row>
    <row r="69" spans="1:14" ht="15.75" x14ac:dyDescent="0.25">
      <c r="A69" s="10">
        <v>312</v>
      </c>
      <c r="B69" s="28">
        <v>7857</v>
      </c>
      <c r="C69" s="28">
        <v>8063</v>
      </c>
      <c r="D69" s="29">
        <f t="shared" si="0"/>
        <v>206</v>
      </c>
      <c r="E69" s="30">
        <f t="shared" si="1"/>
        <v>312416</v>
      </c>
      <c r="F69" s="30">
        <f t="shared" si="2"/>
        <v>344000</v>
      </c>
      <c r="G69" s="31">
        <v>2609</v>
      </c>
      <c r="H69" s="31">
        <v>2669</v>
      </c>
      <c r="I69" s="32">
        <f t="shared" si="3"/>
        <v>60</v>
      </c>
      <c r="J69" s="32">
        <f t="shared" si="4"/>
        <v>30</v>
      </c>
      <c r="K69" s="32">
        <f t="shared" si="5"/>
        <v>30</v>
      </c>
      <c r="L69" s="32">
        <f t="shared" si="6"/>
        <v>0</v>
      </c>
      <c r="M69" s="33">
        <f t="shared" si="7"/>
        <v>180000</v>
      </c>
      <c r="N69" s="30">
        <f t="shared" si="8"/>
        <v>524000</v>
      </c>
    </row>
    <row r="70" spans="1:14" ht="15.75" x14ac:dyDescent="0.25">
      <c r="A70" s="10">
        <v>313</v>
      </c>
      <c r="B70" s="28">
        <v>1656</v>
      </c>
      <c r="C70" s="28">
        <v>1731</v>
      </c>
      <c r="D70" s="29">
        <f t="shared" si="0"/>
        <v>75</v>
      </c>
      <c r="E70" s="30">
        <f t="shared" si="1"/>
        <v>111300</v>
      </c>
      <c r="F70" s="30">
        <f t="shared" si="2"/>
        <v>122000</v>
      </c>
      <c r="G70" s="31">
        <v>2291</v>
      </c>
      <c r="H70" s="31">
        <v>2339</v>
      </c>
      <c r="I70" s="32">
        <f t="shared" si="3"/>
        <v>48</v>
      </c>
      <c r="J70" s="32">
        <f t="shared" si="4"/>
        <v>24</v>
      </c>
      <c r="K70" s="32">
        <f t="shared" si="5"/>
        <v>24</v>
      </c>
      <c r="L70" s="32">
        <f t="shared" si="6"/>
        <v>0</v>
      </c>
      <c r="M70" s="33">
        <f t="shared" si="7"/>
        <v>144000</v>
      </c>
      <c r="N70" s="30">
        <f t="shared" si="8"/>
        <v>266000</v>
      </c>
    </row>
    <row r="71" spans="1:14" ht="15.75" x14ac:dyDescent="0.25">
      <c r="A71" s="10">
        <v>314</v>
      </c>
      <c r="B71" s="28">
        <v>4630</v>
      </c>
      <c r="C71" s="28">
        <v>4726</v>
      </c>
      <c r="D71" s="29">
        <f t="shared" si="0"/>
        <v>96</v>
      </c>
      <c r="E71" s="30">
        <f t="shared" si="1"/>
        <v>142464</v>
      </c>
      <c r="F71" s="30">
        <f t="shared" si="2"/>
        <v>157000</v>
      </c>
      <c r="G71" s="31">
        <v>2291</v>
      </c>
      <c r="H71" s="31">
        <v>2339</v>
      </c>
      <c r="I71" s="32">
        <f t="shared" si="3"/>
        <v>48</v>
      </c>
      <c r="J71" s="32">
        <f t="shared" si="4"/>
        <v>24</v>
      </c>
      <c r="K71" s="32">
        <f t="shared" si="5"/>
        <v>24</v>
      </c>
      <c r="L71" s="32">
        <f t="shared" si="6"/>
        <v>0</v>
      </c>
      <c r="M71" s="33">
        <f t="shared" si="7"/>
        <v>144000</v>
      </c>
      <c r="N71" s="30">
        <f t="shared" si="8"/>
        <v>301000</v>
      </c>
    </row>
    <row r="72" spans="1:14" ht="15.75" x14ac:dyDescent="0.25">
      <c r="A72" s="10">
        <v>316</v>
      </c>
      <c r="B72" s="28">
        <v>4394</v>
      </c>
      <c r="C72" s="28">
        <v>4494</v>
      </c>
      <c r="D72" s="29">
        <f t="shared" si="0"/>
        <v>100</v>
      </c>
      <c r="E72" s="30">
        <f t="shared" si="1"/>
        <v>148400</v>
      </c>
      <c r="F72" s="30">
        <f t="shared" si="2"/>
        <v>163000</v>
      </c>
      <c r="G72" s="31">
        <v>2370</v>
      </c>
      <c r="H72" s="31">
        <v>2428</v>
      </c>
      <c r="I72" s="32">
        <f t="shared" si="3"/>
        <v>58</v>
      </c>
      <c r="J72" s="32">
        <f t="shared" si="4"/>
        <v>29</v>
      </c>
      <c r="K72" s="32">
        <f t="shared" si="5"/>
        <v>29</v>
      </c>
      <c r="L72" s="32">
        <f t="shared" si="6"/>
        <v>0</v>
      </c>
      <c r="M72" s="33">
        <f t="shared" si="7"/>
        <v>174000</v>
      </c>
      <c r="N72" s="30">
        <f t="shared" si="8"/>
        <v>337000</v>
      </c>
    </row>
    <row r="73" spans="1:14" ht="15.75" x14ac:dyDescent="0.25">
      <c r="A73" s="10">
        <v>317</v>
      </c>
      <c r="B73" s="28">
        <v>5906</v>
      </c>
      <c r="C73" s="28">
        <v>6059</v>
      </c>
      <c r="D73" s="29">
        <f t="shared" si="0"/>
        <v>153</v>
      </c>
      <c r="E73" s="30">
        <f t="shared" si="1"/>
        <v>229649</v>
      </c>
      <c r="F73" s="30">
        <f t="shared" si="2"/>
        <v>253000</v>
      </c>
      <c r="G73" s="31">
        <v>2370</v>
      </c>
      <c r="H73" s="31">
        <v>2428</v>
      </c>
      <c r="I73" s="32">
        <f t="shared" si="3"/>
        <v>58</v>
      </c>
      <c r="J73" s="32">
        <f t="shared" si="4"/>
        <v>29</v>
      </c>
      <c r="K73" s="32">
        <f t="shared" si="5"/>
        <v>29</v>
      </c>
      <c r="L73" s="32">
        <f t="shared" si="6"/>
        <v>0</v>
      </c>
      <c r="M73" s="33">
        <f t="shared" si="7"/>
        <v>174000</v>
      </c>
      <c r="N73" s="30">
        <f t="shared" si="8"/>
        <v>427000</v>
      </c>
    </row>
    <row r="74" spans="1:14" ht="15.75" x14ac:dyDescent="0.25">
      <c r="A74" s="10">
        <v>318</v>
      </c>
      <c r="B74" s="28">
        <v>4047</v>
      </c>
      <c r="C74" s="28">
        <v>4129</v>
      </c>
      <c r="D74" s="29">
        <f t="shared" si="0"/>
        <v>82</v>
      </c>
      <c r="E74" s="30">
        <f t="shared" si="1"/>
        <v>121688</v>
      </c>
      <c r="F74" s="30">
        <f t="shared" si="2"/>
        <v>134000</v>
      </c>
      <c r="G74" s="31">
        <v>2041</v>
      </c>
      <c r="H74" s="31">
        <v>2089</v>
      </c>
      <c r="I74" s="32">
        <f t="shared" si="3"/>
        <v>48</v>
      </c>
      <c r="J74" s="32">
        <f t="shared" si="4"/>
        <v>24</v>
      </c>
      <c r="K74" s="32">
        <f t="shared" si="5"/>
        <v>24</v>
      </c>
      <c r="L74" s="32">
        <f t="shared" si="6"/>
        <v>0</v>
      </c>
      <c r="M74" s="33">
        <f t="shared" si="7"/>
        <v>144000</v>
      </c>
      <c r="N74" s="30">
        <f t="shared" si="8"/>
        <v>278000</v>
      </c>
    </row>
    <row r="75" spans="1:14" ht="15.75" x14ac:dyDescent="0.25">
      <c r="A75" s="10">
        <v>319</v>
      </c>
      <c r="B75" s="28">
        <v>5342</v>
      </c>
      <c r="C75" s="28">
        <v>5453</v>
      </c>
      <c r="D75" s="29">
        <f t="shared" si="0"/>
        <v>111</v>
      </c>
      <c r="E75" s="30">
        <f t="shared" si="1"/>
        <v>165263</v>
      </c>
      <c r="F75" s="30">
        <f t="shared" si="2"/>
        <v>182000</v>
      </c>
      <c r="G75" s="31">
        <v>2041</v>
      </c>
      <c r="H75" s="31">
        <v>2089</v>
      </c>
      <c r="I75" s="32">
        <f t="shared" si="3"/>
        <v>48</v>
      </c>
      <c r="J75" s="32">
        <f t="shared" si="4"/>
        <v>24</v>
      </c>
      <c r="K75" s="32">
        <f t="shared" si="5"/>
        <v>24</v>
      </c>
      <c r="L75" s="32">
        <f t="shared" si="6"/>
        <v>0</v>
      </c>
      <c r="M75" s="33">
        <f t="shared" si="7"/>
        <v>144000</v>
      </c>
      <c r="N75" s="30">
        <f t="shared" si="8"/>
        <v>326000</v>
      </c>
    </row>
    <row r="76" spans="1:14" ht="15.75" x14ac:dyDescent="0.25">
      <c r="A76" s="10">
        <v>321</v>
      </c>
      <c r="B76" s="28">
        <v>5378</v>
      </c>
      <c r="C76" s="28">
        <v>5493</v>
      </c>
      <c r="D76" s="29">
        <f t="shared" si="0"/>
        <v>115</v>
      </c>
      <c r="E76" s="30">
        <f t="shared" si="1"/>
        <v>171395</v>
      </c>
      <c r="F76" s="30">
        <f t="shared" si="2"/>
        <v>189000</v>
      </c>
      <c r="G76" s="31">
        <v>1864</v>
      </c>
      <c r="H76" s="31">
        <v>1915</v>
      </c>
      <c r="I76" s="32">
        <f t="shared" si="3"/>
        <v>51</v>
      </c>
      <c r="J76" s="32">
        <f t="shared" si="4"/>
        <v>25.5</v>
      </c>
      <c r="K76" s="32">
        <f t="shared" si="5"/>
        <v>25.5</v>
      </c>
      <c r="L76" s="32">
        <f t="shared" si="6"/>
        <v>0</v>
      </c>
      <c r="M76" s="33">
        <f t="shared" si="7"/>
        <v>153000</v>
      </c>
      <c r="N76" s="30">
        <f t="shared" si="8"/>
        <v>342000</v>
      </c>
    </row>
    <row r="77" spans="1:14" ht="15.75" x14ac:dyDescent="0.25">
      <c r="A77" s="10">
        <v>322</v>
      </c>
      <c r="B77" s="28">
        <v>5220</v>
      </c>
      <c r="C77" s="28">
        <v>5348</v>
      </c>
      <c r="D77" s="29">
        <f t="shared" si="0"/>
        <v>128</v>
      </c>
      <c r="E77" s="30">
        <f t="shared" si="1"/>
        <v>191324</v>
      </c>
      <c r="F77" s="30">
        <f t="shared" si="2"/>
        <v>210000</v>
      </c>
      <c r="G77" s="31">
        <v>1864</v>
      </c>
      <c r="H77" s="31">
        <v>1915</v>
      </c>
      <c r="I77" s="32">
        <f t="shared" si="3"/>
        <v>51</v>
      </c>
      <c r="J77" s="32">
        <f t="shared" si="4"/>
        <v>25.5</v>
      </c>
      <c r="K77" s="32">
        <f t="shared" si="5"/>
        <v>25.5</v>
      </c>
      <c r="L77" s="32">
        <f t="shared" si="6"/>
        <v>0</v>
      </c>
      <c r="M77" s="33">
        <f t="shared" si="7"/>
        <v>153000</v>
      </c>
      <c r="N77" s="30">
        <f t="shared" si="8"/>
        <v>363000</v>
      </c>
    </row>
    <row r="78" spans="1:14" ht="15.75" x14ac:dyDescent="0.25">
      <c r="A78" s="10">
        <v>323</v>
      </c>
      <c r="B78" s="28">
        <v>5577</v>
      </c>
      <c r="C78" s="28">
        <v>5716</v>
      </c>
      <c r="D78" s="29">
        <f t="shared" ref="D78:D141" si="9">C78-B78</f>
        <v>139</v>
      </c>
      <c r="E78" s="30">
        <f t="shared" ref="E78:E141" si="10">IF($D78&gt;400,($D78-400)*2242+200*1786+100*(1533+1484),IF($D78&gt;300,($D78-300)*1786+100*1786+100*(1533+1484),IF($D78&gt;200,($D78-200)*1786+100*(1533+1484),IF($D78&gt;100,($D78-100)*1533+100*1484,$D78*1484))))</f>
        <v>208187</v>
      </c>
      <c r="F78" s="30">
        <f t="shared" ref="F78:F141" si="11">ROUND($E78*0.1+$E78,-3)</f>
        <v>229000</v>
      </c>
      <c r="G78" s="31">
        <v>1840</v>
      </c>
      <c r="H78" s="31">
        <v>1881</v>
      </c>
      <c r="I78" s="32">
        <f t="shared" ref="I78:I141" si="12">$H78-$G78</f>
        <v>41</v>
      </c>
      <c r="J78" s="32">
        <f t="shared" ref="J78:J141" si="13">(I78/2)</f>
        <v>20.5</v>
      </c>
      <c r="K78" s="32">
        <f t="shared" ref="K78:K141" si="14">IF($J78&lt;32,$J78,32)</f>
        <v>20.5</v>
      </c>
      <c r="L78" s="32">
        <f t="shared" ref="L78:L141" si="15">IF($J78&gt;32,$J78-32,0)</f>
        <v>0</v>
      </c>
      <c r="M78" s="33">
        <f t="shared" ref="M78:M141" si="16">ROUND(IF($J78&lt;32,$K78*6000,($K78*6000+$L78*13000)),-3)</f>
        <v>123000</v>
      </c>
      <c r="N78" s="30">
        <f t="shared" ref="N78:N141" si="17">F78+M78</f>
        <v>352000</v>
      </c>
    </row>
    <row r="79" spans="1:14" ht="15.75" x14ac:dyDescent="0.25">
      <c r="A79" s="10">
        <v>324</v>
      </c>
      <c r="B79" s="28">
        <v>3562</v>
      </c>
      <c r="C79" s="28">
        <v>3636</v>
      </c>
      <c r="D79" s="29">
        <f t="shared" si="9"/>
        <v>74</v>
      </c>
      <c r="E79" s="30">
        <f t="shared" si="10"/>
        <v>109816</v>
      </c>
      <c r="F79" s="30">
        <f t="shared" si="11"/>
        <v>121000</v>
      </c>
      <c r="G79" s="31">
        <v>1840</v>
      </c>
      <c r="H79" s="31">
        <v>1881</v>
      </c>
      <c r="I79" s="32">
        <f t="shared" si="12"/>
        <v>41</v>
      </c>
      <c r="J79" s="32">
        <f t="shared" si="13"/>
        <v>20.5</v>
      </c>
      <c r="K79" s="32">
        <f t="shared" si="14"/>
        <v>20.5</v>
      </c>
      <c r="L79" s="32">
        <f t="shared" si="15"/>
        <v>0</v>
      </c>
      <c r="M79" s="33">
        <f t="shared" si="16"/>
        <v>123000</v>
      </c>
      <c r="N79" s="30">
        <f t="shared" si="17"/>
        <v>244000</v>
      </c>
    </row>
    <row r="80" spans="1:14" ht="15.75" x14ac:dyDescent="0.25">
      <c r="A80" s="10">
        <v>326</v>
      </c>
      <c r="B80" s="28">
        <v>4321</v>
      </c>
      <c r="C80" s="28">
        <v>4441</v>
      </c>
      <c r="D80" s="29">
        <f t="shared" si="9"/>
        <v>120</v>
      </c>
      <c r="E80" s="30">
        <f t="shared" si="10"/>
        <v>179060</v>
      </c>
      <c r="F80" s="30">
        <f t="shared" si="11"/>
        <v>197000</v>
      </c>
      <c r="G80" s="31">
        <v>1915</v>
      </c>
      <c r="H80" s="31">
        <v>1966</v>
      </c>
      <c r="I80" s="32">
        <f t="shared" si="12"/>
        <v>51</v>
      </c>
      <c r="J80" s="32">
        <f t="shared" si="13"/>
        <v>25.5</v>
      </c>
      <c r="K80" s="32">
        <f t="shared" si="14"/>
        <v>25.5</v>
      </c>
      <c r="L80" s="32">
        <f t="shared" si="15"/>
        <v>0</v>
      </c>
      <c r="M80" s="33">
        <f t="shared" si="16"/>
        <v>153000</v>
      </c>
      <c r="N80" s="30">
        <f t="shared" si="17"/>
        <v>350000</v>
      </c>
    </row>
    <row r="81" spans="1:14" ht="15.75" x14ac:dyDescent="0.25">
      <c r="A81" s="10">
        <v>327</v>
      </c>
      <c r="B81" s="28">
        <v>5166</v>
      </c>
      <c r="C81" s="28">
        <v>5291</v>
      </c>
      <c r="D81" s="29">
        <f t="shared" si="9"/>
        <v>125</v>
      </c>
      <c r="E81" s="30">
        <f t="shared" si="10"/>
        <v>186725</v>
      </c>
      <c r="F81" s="30">
        <f t="shared" si="11"/>
        <v>205000</v>
      </c>
      <c r="G81" s="31">
        <v>1915</v>
      </c>
      <c r="H81" s="31">
        <v>1966</v>
      </c>
      <c r="I81" s="32">
        <f t="shared" si="12"/>
        <v>51</v>
      </c>
      <c r="J81" s="32">
        <f t="shared" si="13"/>
        <v>25.5</v>
      </c>
      <c r="K81" s="32">
        <f t="shared" si="14"/>
        <v>25.5</v>
      </c>
      <c r="L81" s="32">
        <f t="shared" si="15"/>
        <v>0</v>
      </c>
      <c r="M81" s="33">
        <f t="shared" si="16"/>
        <v>153000</v>
      </c>
      <c r="N81" s="30">
        <f t="shared" si="17"/>
        <v>358000</v>
      </c>
    </row>
    <row r="82" spans="1:14" ht="15.75" x14ac:dyDescent="0.25">
      <c r="A82" s="10">
        <v>401</v>
      </c>
      <c r="B82" s="28">
        <v>5647</v>
      </c>
      <c r="C82" s="28">
        <v>5828</v>
      </c>
      <c r="D82" s="29">
        <f t="shared" si="9"/>
        <v>181</v>
      </c>
      <c r="E82" s="30">
        <f t="shared" si="10"/>
        <v>272573</v>
      </c>
      <c r="F82" s="30">
        <f t="shared" si="11"/>
        <v>300000</v>
      </c>
      <c r="G82" s="31">
        <v>2150</v>
      </c>
      <c r="H82" s="31">
        <v>2195</v>
      </c>
      <c r="I82" s="32">
        <f t="shared" si="12"/>
        <v>45</v>
      </c>
      <c r="J82" s="32">
        <f t="shared" si="13"/>
        <v>22.5</v>
      </c>
      <c r="K82" s="32">
        <f t="shared" si="14"/>
        <v>22.5</v>
      </c>
      <c r="L82" s="32">
        <f t="shared" si="15"/>
        <v>0</v>
      </c>
      <c r="M82" s="33">
        <f t="shared" si="16"/>
        <v>135000</v>
      </c>
      <c r="N82" s="30">
        <f t="shared" si="17"/>
        <v>435000</v>
      </c>
    </row>
    <row r="83" spans="1:14" ht="15.75" x14ac:dyDescent="0.25">
      <c r="A83" s="10">
        <v>402</v>
      </c>
      <c r="B83" s="28">
        <v>5530</v>
      </c>
      <c r="C83" s="28">
        <v>5679</v>
      </c>
      <c r="D83" s="29">
        <f t="shared" si="9"/>
        <v>149</v>
      </c>
      <c r="E83" s="30">
        <f t="shared" si="10"/>
        <v>223517</v>
      </c>
      <c r="F83" s="30">
        <f t="shared" si="11"/>
        <v>246000</v>
      </c>
      <c r="G83" s="31">
        <v>2150</v>
      </c>
      <c r="H83" s="31">
        <v>2195</v>
      </c>
      <c r="I83" s="32">
        <f t="shared" si="12"/>
        <v>45</v>
      </c>
      <c r="J83" s="32">
        <f t="shared" si="13"/>
        <v>22.5</v>
      </c>
      <c r="K83" s="32">
        <f t="shared" si="14"/>
        <v>22.5</v>
      </c>
      <c r="L83" s="32">
        <f t="shared" si="15"/>
        <v>0</v>
      </c>
      <c r="M83" s="33">
        <f t="shared" si="16"/>
        <v>135000</v>
      </c>
      <c r="N83" s="30">
        <f t="shared" si="17"/>
        <v>381000</v>
      </c>
    </row>
    <row r="84" spans="1:14" ht="15.75" x14ac:dyDescent="0.25">
      <c r="A84" s="10">
        <v>403</v>
      </c>
      <c r="B84" s="28">
        <v>4271</v>
      </c>
      <c r="C84" s="28">
        <v>4376</v>
      </c>
      <c r="D84" s="29">
        <f t="shared" si="9"/>
        <v>105</v>
      </c>
      <c r="E84" s="30">
        <f t="shared" si="10"/>
        <v>156065</v>
      </c>
      <c r="F84" s="30">
        <f t="shared" si="11"/>
        <v>172000</v>
      </c>
      <c r="G84" s="31">
        <v>2552</v>
      </c>
      <c r="H84" s="31">
        <v>2594</v>
      </c>
      <c r="I84" s="32">
        <f t="shared" si="12"/>
        <v>42</v>
      </c>
      <c r="J84" s="32">
        <f t="shared" si="13"/>
        <v>21</v>
      </c>
      <c r="K84" s="32">
        <f t="shared" si="14"/>
        <v>21</v>
      </c>
      <c r="L84" s="32">
        <f t="shared" si="15"/>
        <v>0</v>
      </c>
      <c r="M84" s="33">
        <f t="shared" si="16"/>
        <v>126000</v>
      </c>
      <c r="N84" s="30">
        <f t="shared" si="17"/>
        <v>298000</v>
      </c>
    </row>
    <row r="85" spans="1:14" ht="15.75" x14ac:dyDescent="0.25">
      <c r="A85" s="10">
        <v>404</v>
      </c>
      <c r="B85" s="28">
        <v>5154</v>
      </c>
      <c r="C85" s="28">
        <v>5288</v>
      </c>
      <c r="D85" s="29">
        <f t="shared" si="9"/>
        <v>134</v>
      </c>
      <c r="E85" s="30">
        <f t="shared" si="10"/>
        <v>200522</v>
      </c>
      <c r="F85" s="30">
        <f t="shared" si="11"/>
        <v>221000</v>
      </c>
      <c r="G85" s="31">
        <v>2552</v>
      </c>
      <c r="H85" s="31">
        <v>2594</v>
      </c>
      <c r="I85" s="32">
        <f t="shared" si="12"/>
        <v>42</v>
      </c>
      <c r="J85" s="32">
        <f t="shared" si="13"/>
        <v>21</v>
      </c>
      <c r="K85" s="32">
        <f t="shared" si="14"/>
        <v>21</v>
      </c>
      <c r="L85" s="32">
        <f t="shared" si="15"/>
        <v>0</v>
      </c>
      <c r="M85" s="33">
        <f t="shared" si="16"/>
        <v>126000</v>
      </c>
      <c r="N85" s="30">
        <f t="shared" si="17"/>
        <v>347000</v>
      </c>
    </row>
    <row r="86" spans="1:14" ht="15.75" x14ac:dyDescent="0.25">
      <c r="A86" s="10">
        <v>405</v>
      </c>
      <c r="B86" s="28">
        <v>4742</v>
      </c>
      <c r="C86" s="28">
        <v>4911</v>
      </c>
      <c r="D86" s="29">
        <f t="shared" si="9"/>
        <v>169</v>
      </c>
      <c r="E86" s="30">
        <f t="shared" si="10"/>
        <v>254177</v>
      </c>
      <c r="F86" s="30">
        <f t="shared" si="11"/>
        <v>280000</v>
      </c>
      <c r="G86" s="31">
        <v>2055</v>
      </c>
      <c r="H86" s="31">
        <v>2099</v>
      </c>
      <c r="I86" s="32">
        <f t="shared" si="12"/>
        <v>44</v>
      </c>
      <c r="J86" s="32">
        <f t="shared" si="13"/>
        <v>22</v>
      </c>
      <c r="K86" s="32">
        <f t="shared" si="14"/>
        <v>22</v>
      </c>
      <c r="L86" s="32">
        <f t="shared" si="15"/>
        <v>0</v>
      </c>
      <c r="M86" s="33">
        <f t="shared" si="16"/>
        <v>132000</v>
      </c>
      <c r="N86" s="30">
        <f t="shared" si="17"/>
        <v>412000</v>
      </c>
    </row>
    <row r="87" spans="1:14" ht="15.75" x14ac:dyDescent="0.25">
      <c r="A87" s="10">
        <v>406</v>
      </c>
      <c r="B87" s="28">
        <v>5778</v>
      </c>
      <c r="C87" s="28">
        <v>5895</v>
      </c>
      <c r="D87" s="29">
        <f t="shared" si="9"/>
        <v>117</v>
      </c>
      <c r="E87" s="30">
        <f t="shared" si="10"/>
        <v>174461</v>
      </c>
      <c r="F87" s="30">
        <f t="shared" si="11"/>
        <v>192000</v>
      </c>
      <c r="G87" s="31">
        <v>2055</v>
      </c>
      <c r="H87" s="31">
        <v>2099</v>
      </c>
      <c r="I87" s="32">
        <f t="shared" si="12"/>
        <v>44</v>
      </c>
      <c r="J87" s="32">
        <f t="shared" si="13"/>
        <v>22</v>
      </c>
      <c r="K87" s="32">
        <f t="shared" si="14"/>
        <v>22</v>
      </c>
      <c r="L87" s="32">
        <f t="shared" si="15"/>
        <v>0</v>
      </c>
      <c r="M87" s="33">
        <f t="shared" si="16"/>
        <v>132000</v>
      </c>
      <c r="N87" s="30">
        <f t="shared" si="17"/>
        <v>324000</v>
      </c>
    </row>
    <row r="88" spans="1:14" ht="15.75" x14ac:dyDescent="0.25">
      <c r="A88" s="10">
        <v>407</v>
      </c>
      <c r="B88" s="28">
        <v>6213</v>
      </c>
      <c r="C88" s="28">
        <v>6351</v>
      </c>
      <c r="D88" s="29">
        <f t="shared" si="9"/>
        <v>138</v>
      </c>
      <c r="E88" s="30">
        <f t="shared" si="10"/>
        <v>206654</v>
      </c>
      <c r="F88" s="30">
        <f t="shared" si="11"/>
        <v>227000</v>
      </c>
      <c r="G88" s="31">
        <v>1913</v>
      </c>
      <c r="H88" s="31">
        <v>1956</v>
      </c>
      <c r="I88" s="32">
        <f t="shared" si="12"/>
        <v>43</v>
      </c>
      <c r="J88" s="32">
        <f t="shared" si="13"/>
        <v>21.5</v>
      </c>
      <c r="K88" s="32">
        <f t="shared" si="14"/>
        <v>21.5</v>
      </c>
      <c r="L88" s="32">
        <f t="shared" si="15"/>
        <v>0</v>
      </c>
      <c r="M88" s="33">
        <f t="shared" si="16"/>
        <v>129000</v>
      </c>
      <c r="N88" s="30">
        <f t="shared" si="17"/>
        <v>356000</v>
      </c>
    </row>
    <row r="89" spans="1:14" ht="15.75" x14ac:dyDescent="0.25">
      <c r="A89" s="10">
        <v>408</v>
      </c>
      <c r="B89" s="28">
        <v>5062</v>
      </c>
      <c r="C89" s="28">
        <v>5199</v>
      </c>
      <c r="D89" s="29">
        <f t="shared" si="9"/>
        <v>137</v>
      </c>
      <c r="E89" s="30">
        <f t="shared" si="10"/>
        <v>205121</v>
      </c>
      <c r="F89" s="30">
        <f t="shared" si="11"/>
        <v>226000</v>
      </c>
      <c r="G89" s="31">
        <v>1913</v>
      </c>
      <c r="H89" s="31">
        <v>1956</v>
      </c>
      <c r="I89" s="32">
        <f t="shared" si="12"/>
        <v>43</v>
      </c>
      <c r="J89" s="32">
        <f t="shared" si="13"/>
        <v>21.5</v>
      </c>
      <c r="K89" s="32">
        <f t="shared" si="14"/>
        <v>21.5</v>
      </c>
      <c r="L89" s="32">
        <f t="shared" si="15"/>
        <v>0</v>
      </c>
      <c r="M89" s="33">
        <f t="shared" si="16"/>
        <v>129000</v>
      </c>
      <c r="N89" s="30">
        <f t="shared" si="17"/>
        <v>355000</v>
      </c>
    </row>
    <row r="90" spans="1:14" ht="15.75" x14ac:dyDescent="0.25">
      <c r="A90" s="10">
        <v>409</v>
      </c>
      <c r="B90" s="28">
        <v>7057</v>
      </c>
      <c r="C90" s="28">
        <v>7197</v>
      </c>
      <c r="D90" s="29">
        <f t="shared" si="9"/>
        <v>140</v>
      </c>
      <c r="E90" s="30">
        <f t="shared" si="10"/>
        <v>209720</v>
      </c>
      <c r="F90" s="30">
        <f t="shared" si="11"/>
        <v>231000</v>
      </c>
      <c r="G90" s="31">
        <v>2034</v>
      </c>
      <c r="H90" s="31">
        <v>2072</v>
      </c>
      <c r="I90" s="32">
        <f t="shared" si="12"/>
        <v>38</v>
      </c>
      <c r="J90" s="32">
        <f t="shared" si="13"/>
        <v>19</v>
      </c>
      <c r="K90" s="32">
        <f t="shared" si="14"/>
        <v>19</v>
      </c>
      <c r="L90" s="32">
        <f t="shared" si="15"/>
        <v>0</v>
      </c>
      <c r="M90" s="33">
        <f t="shared" si="16"/>
        <v>114000</v>
      </c>
      <c r="N90" s="30">
        <f t="shared" si="17"/>
        <v>345000</v>
      </c>
    </row>
    <row r="91" spans="1:14" ht="15.75" x14ac:dyDescent="0.25">
      <c r="A91" s="10">
        <v>410</v>
      </c>
      <c r="B91" s="28">
        <v>5062</v>
      </c>
      <c r="C91" s="28">
        <v>5194</v>
      </c>
      <c r="D91" s="29">
        <f t="shared" si="9"/>
        <v>132</v>
      </c>
      <c r="E91" s="30">
        <f t="shared" si="10"/>
        <v>197456</v>
      </c>
      <c r="F91" s="30">
        <f t="shared" si="11"/>
        <v>217000</v>
      </c>
      <c r="G91" s="31">
        <v>2034</v>
      </c>
      <c r="H91" s="31">
        <v>2072</v>
      </c>
      <c r="I91" s="32">
        <f t="shared" si="12"/>
        <v>38</v>
      </c>
      <c r="J91" s="32">
        <f t="shared" si="13"/>
        <v>19</v>
      </c>
      <c r="K91" s="32">
        <f t="shared" si="14"/>
        <v>19</v>
      </c>
      <c r="L91" s="32">
        <f t="shared" si="15"/>
        <v>0</v>
      </c>
      <c r="M91" s="33">
        <f t="shared" si="16"/>
        <v>114000</v>
      </c>
      <c r="N91" s="30">
        <f t="shared" si="17"/>
        <v>331000</v>
      </c>
    </row>
    <row r="92" spans="1:14" ht="15.75" x14ac:dyDescent="0.25">
      <c r="A92" s="10">
        <v>411</v>
      </c>
      <c r="B92" s="28">
        <v>6503</v>
      </c>
      <c r="C92" s="28">
        <v>6644</v>
      </c>
      <c r="D92" s="29">
        <f t="shared" si="9"/>
        <v>141</v>
      </c>
      <c r="E92" s="30">
        <f t="shared" si="10"/>
        <v>211253</v>
      </c>
      <c r="F92" s="30">
        <f t="shared" si="11"/>
        <v>232000</v>
      </c>
      <c r="G92" s="31">
        <v>1914</v>
      </c>
      <c r="H92" s="31">
        <v>1954</v>
      </c>
      <c r="I92" s="32">
        <f t="shared" si="12"/>
        <v>40</v>
      </c>
      <c r="J92" s="32">
        <f t="shared" si="13"/>
        <v>20</v>
      </c>
      <c r="K92" s="32">
        <f t="shared" si="14"/>
        <v>20</v>
      </c>
      <c r="L92" s="32">
        <f t="shared" si="15"/>
        <v>0</v>
      </c>
      <c r="M92" s="33">
        <f t="shared" si="16"/>
        <v>120000</v>
      </c>
      <c r="N92" s="30">
        <f t="shared" si="17"/>
        <v>352000</v>
      </c>
    </row>
    <row r="93" spans="1:14" ht="15.75" x14ac:dyDescent="0.25">
      <c r="A93" s="10">
        <v>412</v>
      </c>
      <c r="B93" s="28">
        <v>5390</v>
      </c>
      <c r="C93" s="28">
        <v>5525</v>
      </c>
      <c r="D93" s="29">
        <f t="shared" si="9"/>
        <v>135</v>
      </c>
      <c r="E93" s="30">
        <f t="shared" si="10"/>
        <v>202055</v>
      </c>
      <c r="F93" s="30">
        <f t="shared" si="11"/>
        <v>222000</v>
      </c>
      <c r="G93" s="31">
        <v>1914</v>
      </c>
      <c r="H93" s="31">
        <v>1954</v>
      </c>
      <c r="I93" s="32">
        <f t="shared" si="12"/>
        <v>40</v>
      </c>
      <c r="J93" s="32">
        <f t="shared" si="13"/>
        <v>20</v>
      </c>
      <c r="K93" s="32">
        <f t="shared" si="14"/>
        <v>20</v>
      </c>
      <c r="L93" s="32">
        <f t="shared" si="15"/>
        <v>0</v>
      </c>
      <c r="M93" s="33">
        <f t="shared" si="16"/>
        <v>120000</v>
      </c>
      <c r="N93" s="30">
        <f t="shared" si="17"/>
        <v>342000</v>
      </c>
    </row>
    <row r="94" spans="1:14" ht="15.75" x14ac:dyDescent="0.25">
      <c r="A94" s="10">
        <v>413</v>
      </c>
      <c r="B94" s="28">
        <v>5711</v>
      </c>
      <c r="C94" s="28">
        <v>5851</v>
      </c>
      <c r="D94" s="29">
        <f t="shared" si="9"/>
        <v>140</v>
      </c>
      <c r="E94" s="30">
        <f t="shared" si="10"/>
        <v>209720</v>
      </c>
      <c r="F94" s="30">
        <f t="shared" si="11"/>
        <v>231000</v>
      </c>
      <c r="G94" s="31">
        <v>1789</v>
      </c>
      <c r="H94" s="31">
        <v>1824</v>
      </c>
      <c r="I94" s="32">
        <f t="shared" si="12"/>
        <v>35</v>
      </c>
      <c r="J94" s="32">
        <f t="shared" si="13"/>
        <v>17.5</v>
      </c>
      <c r="K94" s="32">
        <f t="shared" si="14"/>
        <v>17.5</v>
      </c>
      <c r="L94" s="32">
        <f t="shared" si="15"/>
        <v>0</v>
      </c>
      <c r="M94" s="33">
        <f t="shared" si="16"/>
        <v>105000</v>
      </c>
      <c r="N94" s="30">
        <f t="shared" si="17"/>
        <v>336000</v>
      </c>
    </row>
    <row r="95" spans="1:14" ht="15.75" x14ac:dyDescent="0.25">
      <c r="A95" s="10">
        <v>414</v>
      </c>
      <c r="B95" s="28">
        <v>4453</v>
      </c>
      <c r="C95" s="28">
        <v>4601</v>
      </c>
      <c r="D95" s="29">
        <f t="shared" si="9"/>
        <v>148</v>
      </c>
      <c r="E95" s="30">
        <f t="shared" si="10"/>
        <v>221984</v>
      </c>
      <c r="F95" s="30">
        <f t="shared" si="11"/>
        <v>244000</v>
      </c>
      <c r="G95" s="31">
        <v>1789</v>
      </c>
      <c r="H95" s="31">
        <v>1824</v>
      </c>
      <c r="I95" s="32">
        <f t="shared" si="12"/>
        <v>35</v>
      </c>
      <c r="J95" s="32">
        <f t="shared" si="13"/>
        <v>17.5</v>
      </c>
      <c r="K95" s="32">
        <f t="shared" si="14"/>
        <v>17.5</v>
      </c>
      <c r="L95" s="32">
        <f t="shared" si="15"/>
        <v>0</v>
      </c>
      <c r="M95" s="33">
        <f t="shared" si="16"/>
        <v>105000</v>
      </c>
      <c r="N95" s="30">
        <f t="shared" si="17"/>
        <v>349000</v>
      </c>
    </row>
    <row r="96" spans="1:14" ht="15.75" x14ac:dyDescent="0.25">
      <c r="A96" s="10">
        <v>416</v>
      </c>
      <c r="B96" s="28">
        <v>5414</v>
      </c>
      <c r="C96" s="28">
        <v>5529</v>
      </c>
      <c r="D96" s="29">
        <f t="shared" si="9"/>
        <v>115</v>
      </c>
      <c r="E96" s="30">
        <f t="shared" si="10"/>
        <v>171395</v>
      </c>
      <c r="F96" s="30">
        <f t="shared" si="11"/>
        <v>189000</v>
      </c>
      <c r="G96" s="31">
        <v>1764</v>
      </c>
      <c r="H96" s="31">
        <v>1800</v>
      </c>
      <c r="I96" s="32">
        <f t="shared" si="12"/>
        <v>36</v>
      </c>
      <c r="J96" s="32">
        <f t="shared" si="13"/>
        <v>18</v>
      </c>
      <c r="K96" s="32">
        <f t="shared" si="14"/>
        <v>18</v>
      </c>
      <c r="L96" s="32">
        <f t="shared" si="15"/>
        <v>0</v>
      </c>
      <c r="M96" s="33">
        <f t="shared" si="16"/>
        <v>108000</v>
      </c>
      <c r="N96" s="30">
        <f t="shared" si="17"/>
        <v>297000</v>
      </c>
    </row>
    <row r="97" spans="1:14" ht="15.75" x14ac:dyDescent="0.25">
      <c r="A97" s="10">
        <v>417</v>
      </c>
      <c r="B97" s="28">
        <v>4634</v>
      </c>
      <c r="C97" s="28">
        <v>4742</v>
      </c>
      <c r="D97" s="29">
        <f t="shared" si="9"/>
        <v>108</v>
      </c>
      <c r="E97" s="30">
        <f t="shared" si="10"/>
        <v>160664</v>
      </c>
      <c r="F97" s="30">
        <f t="shared" si="11"/>
        <v>177000</v>
      </c>
      <c r="G97" s="31">
        <v>1764</v>
      </c>
      <c r="H97" s="31">
        <v>1800</v>
      </c>
      <c r="I97" s="32">
        <f t="shared" si="12"/>
        <v>36</v>
      </c>
      <c r="J97" s="32">
        <f t="shared" si="13"/>
        <v>18</v>
      </c>
      <c r="K97" s="32">
        <f t="shared" si="14"/>
        <v>18</v>
      </c>
      <c r="L97" s="32">
        <f t="shared" si="15"/>
        <v>0</v>
      </c>
      <c r="M97" s="33">
        <f t="shared" si="16"/>
        <v>108000</v>
      </c>
      <c r="N97" s="30">
        <f t="shared" si="17"/>
        <v>285000</v>
      </c>
    </row>
    <row r="98" spans="1:14" ht="15.75" x14ac:dyDescent="0.25">
      <c r="A98" s="10">
        <v>418</v>
      </c>
      <c r="B98" s="28">
        <v>5303</v>
      </c>
      <c r="C98" s="28">
        <v>5459</v>
      </c>
      <c r="D98" s="29">
        <f t="shared" si="9"/>
        <v>156</v>
      </c>
      <c r="E98" s="30">
        <f t="shared" si="10"/>
        <v>234248</v>
      </c>
      <c r="F98" s="30">
        <f t="shared" si="11"/>
        <v>258000</v>
      </c>
      <c r="G98" s="31">
        <v>2004</v>
      </c>
      <c r="H98" s="31">
        <v>2048</v>
      </c>
      <c r="I98" s="32">
        <f t="shared" si="12"/>
        <v>44</v>
      </c>
      <c r="J98" s="32">
        <f t="shared" si="13"/>
        <v>22</v>
      </c>
      <c r="K98" s="32">
        <f t="shared" si="14"/>
        <v>22</v>
      </c>
      <c r="L98" s="32">
        <f t="shared" si="15"/>
        <v>0</v>
      </c>
      <c r="M98" s="33">
        <f t="shared" si="16"/>
        <v>132000</v>
      </c>
      <c r="N98" s="30">
        <f t="shared" si="17"/>
        <v>390000</v>
      </c>
    </row>
    <row r="99" spans="1:14" ht="15.75" x14ac:dyDescent="0.25">
      <c r="A99" s="10">
        <v>419</v>
      </c>
      <c r="B99" s="28">
        <v>4678</v>
      </c>
      <c r="C99" s="28">
        <v>4780</v>
      </c>
      <c r="D99" s="29">
        <f t="shared" si="9"/>
        <v>102</v>
      </c>
      <c r="E99" s="30">
        <f t="shared" si="10"/>
        <v>151466</v>
      </c>
      <c r="F99" s="30">
        <f t="shared" si="11"/>
        <v>167000</v>
      </c>
      <c r="G99" s="31">
        <v>2004</v>
      </c>
      <c r="H99" s="31">
        <v>2048</v>
      </c>
      <c r="I99" s="32">
        <f t="shared" si="12"/>
        <v>44</v>
      </c>
      <c r="J99" s="32">
        <f t="shared" si="13"/>
        <v>22</v>
      </c>
      <c r="K99" s="32">
        <f t="shared" si="14"/>
        <v>22</v>
      </c>
      <c r="L99" s="32">
        <f t="shared" si="15"/>
        <v>0</v>
      </c>
      <c r="M99" s="33">
        <f t="shared" si="16"/>
        <v>132000</v>
      </c>
      <c r="N99" s="30">
        <f t="shared" si="17"/>
        <v>299000</v>
      </c>
    </row>
    <row r="100" spans="1:14" ht="15.75" x14ac:dyDescent="0.25">
      <c r="A100" s="10">
        <v>421</v>
      </c>
      <c r="B100" s="28">
        <v>4571</v>
      </c>
      <c r="C100" s="28">
        <v>4699</v>
      </c>
      <c r="D100" s="29">
        <f t="shared" si="9"/>
        <v>128</v>
      </c>
      <c r="E100" s="30">
        <f t="shared" si="10"/>
        <v>191324</v>
      </c>
      <c r="F100" s="30">
        <f t="shared" si="11"/>
        <v>210000</v>
      </c>
      <c r="G100" s="31">
        <v>1889</v>
      </c>
      <c r="H100" s="31">
        <v>1970</v>
      </c>
      <c r="I100" s="32">
        <f t="shared" si="12"/>
        <v>81</v>
      </c>
      <c r="J100" s="32">
        <f t="shared" si="13"/>
        <v>40.5</v>
      </c>
      <c r="K100" s="32">
        <f t="shared" si="14"/>
        <v>32</v>
      </c>
      <c r="L100" s="32">
        <f t="shared" si="15"/>
        <v>8.5</v>
      </c>
      <c r="M100" s="33">
        <f t="shared" si="16"/>
        <v>303000</v>
      </c>
      <c r="N100" s="30">
        <f t="shared" si="17"/>
        <v>513000</v>
      </c>
    </row>
    <row r="101" spans="1:14" ht="15.75" x14ac:dyDescent="0.25">
      <c r="A101" s="10">
        <v>422</v>
      </c>
      <c r="B101" s="28">
        <v>4871</v>
      </c>
      <c r="C101" s="28">
        <v>5011</v>
      </c>
      <c r="D101" s="29">
        <f t="shared" si="9"/>
        <v>140</v>
      </c>
      <c r="E101" s="30">
        <f t="shared" si="10"/>
        <v>209720</v>
      </c>
      <c r="F101" s="30">
        <f t="shared" si="11"/>
        <v>231000</v>
      </c>
      <c r="G101" s="31">
        <v>1889</v>
      </c>
      <c r="H101" s="31">
        <v>1970</v>
      </c>
      <c r="I101" s="32">
        <f t="shared" si="12"/>
        <v>81</v>
      </c>
      <c r="J101" s="32">
        <f t="shared" si="13"/>
        <v>40.5</v>
      </c>
      <c r="K101" s="32">
        <f t="shared" si="14"/>
        <v>32</v>
      </c>
      <c r="L101" s="32">
        <f t="shared" si="15"/>
        <v>8.5</v>
      </c>
      <c r="M101" s="33">
        <f t="shared" si="16"/>
        <v>303000</v>
      </c>
      <c r="N101" s="30">
        <f t="shared" si="17"/>
        <v>534000</v>
      </c>
    </row>
    <row r="102" spans="1:14" ht="15.75" x14ac:dyDescent="0.25">
      <c r="A102" s="10">
        <v>423</v>
      </c>
      <c r="B102" s="28">
        <v>4318</v>
      </c>
      <c r="C102" s="28">
        <v>4400</v>
      </c>
      <c r="D102" s="29">
        <f t="shared" si="9"/>
        <v>82</v>
      </c>
      <c r="E102" s="30">
        <f t="shared" si="10"/>
        <v>121688</v>
      </c>
      <c r="F102" s="30">
        <f t="shared" si="11"/>
        <v>134000</v>
      </c>
      <c r="G102" s="31">
        <v>1779</v>
      </c>
      <c r="H102" s="31">
        <v>1816</v>
      </c>
      <c r="I102" s="32">
        <f t="shared" si="12"/>
        <v>37</v>
      </c>
      <c r="J102" s="32">
        <f t="shared" si="13"/>
        <v>18.5</v>
      </c>
      <c r="K102" s="32">
        <f t="shared" si="14"/>
        <v>18.5</v>
      </c>
      <c r="L102" s="32">
        <f t="shared" si="15"/>
        <v>0</v>
      </c>
      <c r="M102" s="33">
        <f t="shared" si="16"/>
        <v>111000</v>
      </c>
      <c r="N102" s="30">
        <f t="shared" si="17"/>
        <v>245000</v>
      </c>
    </row>
    <row r="103" spans="1:14" ht="15.75" x14ac:dyDescent="0.25">
      <c r="A103" s="10">
        <v>424</v>
      </c>
      <c r="B103" s="28">
        <v>5044</v>
      </c>
      <c r="C103" s="28">
        <v>5149</v>
      </c>
      <c r="D103" s="29">
        <f t="shared" si="9"/>
        <v>105</v>
      </c>
      <c r="E103" s="30">
        <f t="shared" si="10"/>
        <v>156065</v>
      </c>
      <c r="F103" s="30">
        <f t="shared" si="11"/>
        <v>172000</v>
      </c>
      <c r="G103" s="31">
        <v>1779</v>
      </c>
      <c r="H103" s="31">
        <v>1816</v>
      </c>
      <c r="I103" s="32">
        <f t="shared" si="12"/>
        <v>37</v>
      </c>
      <c r="J103" s="32">
        <f t="shared" si="13"/>
        <v>18.5</v>
      </c>
      <c r="K103" s="32">
        <f t="shared" si="14"/>
        <v>18.5</v>
      </c>
      <c r="L103" s="32">
        <f t="shared" si="15"/>
        <v>0</v>
      </c>
      <c r="M103" s="33">
        <f t="shared" si="16"/>
        <v>111000</v>
      </c>
      <c r="N103" s="30">
        <f t="shared" si="17"/>
        <v>283000</v>
      </c>
    </row>
    <row r="104" spans="1:14" ht="15.75" x14ac:dyDescent="0.25">
      <c r="A104" s="10">
        <v>426</v>
      </c>
      <c r="B104" s="28">
        <v>4025</v>
      </c>
      <c r="C104" s="28">
        <v>4146</v>
      </c>
      <c r="D104" s="29">
        <f t="shared" si="9"/>
        <v>121</v>
      </c>
      <c r="E104" s="30">
        <f t="shared" si="10"/>
        <v>180593</v>
      </c>
      <c r="F104" s="30">
        <f t="shared" si="11"/>
        <v>199000</v>
      </c>
      <c r="G104" s="31">
        <v>1782</v>
      </c>
      <c r="H104" s="31">
        <v>1845</v>
      </c>
      <c r="I104" s="32">
        <f t="shared" si="12"/>
        <v>63</v>
      </c>
      <c r="J104" s="32">
        <f t="shared" si="13"/>
        <v>31.5</v>
      </c>
      <c r="K104" s="32">
        <f t="shared" si="14"/>
        <v>31.5</v>
      </c>
      <c r="L104" s="32">
        <f t="shared" si="15"/>
        <v>0</v>
      </c>
      <c r="M104" s="33">
        <f t="shared" si="16"/>
        <v>189000</v>
      </c>
      <c r="N104" s="30">
        <f t="shared" si="17"/>
        <v>388000</v>
      </c>
    </row>
    <row r="105" spans="1:14" ht="15.75" x14ac:dyDescent="0.25">
      <c r="A105" s="10">
        <v>427</v>
      </c>
      <c r="B105" s="28">
        <v>6393</v>
      </c>
      <c r="C105" s="28">
        <v>6564</v>
      </c>
      <c r="D105" s="29">
        <f t="shared" si="9"/>
        <v>171</v>
      </c>
      <c r="E105" s="30">
        <f t="shared" si="10"/>
        <v>257243</v>
      </c>
      <c r="F105" s="30">
        <f t="shared" si="11"/>
        <v>283000</v>
      </c>
      <c r="G105" s="31">
        <v>1782</v>
      </c>
      <c r="H105" s="31">
        <v>1845</v>
      </c>
      <c r="I105" s="32">
        <f t="shared" si="12"/>
        <v>63</v>
      </c>
      <c r="J105" s="32">
        <f t="shared" si="13"/>
        <v>31.5</v>
      </c>
      <c r="K105" s="32">
        <f t="shared" si="14"/>
        <v>31.5</v>
      </c>
      <c r="L105" s="32">
        <f t="shared" si="15"/>
        <v>0</v>
      </c>
      <c r="M105" s="33">
        <f t="shared" si="16"/>
        <v>189000</v>
      </c>
      <c r="N105" s="30">
        <f t="shared" si="17"/>
        <v>472000</v>
      </c>
    </row>
    <row r="106" spans="1:14" ht="15.75" x14ac:dyDescent="0.25">
      <c r="A106" s="10">
        <v>501</v>
      </c>
      <c r="B106" s="28">
        <v>5999</v>
      </c>
      <c r="C106" s="28">
        <v>6136</v>
      </c>
      <c r="D106" s="29">
        <f t="shared" si="9"/>
        <v>137</v>
      </c>
      <c r="E106" s="30">
        <f t="shared" si="10"/>
        <v>205121</v>
      </c>
      <c r="F106" s="30">
        <f t="shared" si="11"/>
        <v>226000</v>
      </c>
      <c r="G106" s="31">
        <v>1856</v>
      </c>
      <c r="H106" s="31">
        <v>1898</v>
      </c>
      <c r="I106" s="32">
        <f t="shared" si="12"/>
        <v>42</v>
      </c>
      <c r="J106" s="32">
        <f t="shared" si="13"/>
        <v>21</v>
      </c>
      <c r="K106" s="32">
        <f t="shared" si="14"/>
        <v>21</v>
      </c>
      <c r="L106" s="32">
        <f t="shared" si="15"/>
        <v>0</v>
      </c>
      <c r="M106" s="33">
        <f t="shared" si="16"/>
        <v>126000</v>
      </c>
      <c r="N106" s="30">
        <f t="shared" si="17"/>
        <v>352000</v>
      </c>
    </row>
    <row r="107" spans="1:14" ht="15.75" x14ac:dyDescent="0.25">
      <c r="A107" s="10">
        <v>502</v>
      </c>
      <c r="B107" s="28">
        <v>4410</v>
      </c>
      <c r="C107" s="28">
        <v>4557</v>
      </c>
      <c r="D107" s="29">
        <f t="shared" si="9"/>
        <v>147</v>
      </c>
      <c r="E107" s="30">
        <f t="shared" si="10"/>
        <v>220451</v>
      </c>
      <c r="F107" s="30">
        <f t="shared" si="11"/>
        <v>242000</v>
      </c>
      <c r="G107" s="31">
        <v>1856</v>
      </c>
      <c r="H107" s="31">
        <v>1898</v>
      </c>
      <c r="I107" s="32">
        <f t="shared" si="12"/>
        <v>42</v>
      </c>
      <c r="J107" s="32">
        <f t="shared" si="13"/>
        <v>21</v>
      </c>
      <c r="K107" s="32">
        <f t="shared" si="14"/>
        <v>21</v>
      </c>
      <c r="L107" s="32">
        <f t="shared" si="15"/>
        <v>0</v>
      </c>
      <c r="M107" s="33">
        <f t="shared" si="16"/>
        <v>126000</v>
      </c>
      <c r="N107" s="30">
        <f t="shared" si="17"/>
        <v>368000</v>
      </c>
    </row>
    <row r="108" spans="1:14" ht="15.75" x14ac:dyDescent="0.25">
      <c r="A108" s="10">
        <v>503</v>
      </c>
      <c r="B108" s="28">
        <v>6706</v>
      </c>
      <c r="C108" s="28">
        <v>6841</v>
      </c>
      <c r="D108" s="29">
        <f t="shared" si="9"/>
        <v>135</v>
      </c>
      <c r="E108" s="30">
        <f t="shared" si="10"/>
        <v>202055</v>
      </c>
      <c r="F108" s="30">
        <f t="shared" si="11"/>
        <v>222000</v>
      </c>
      <c r="G108" s="31">
        <v>1975</v>
      </c>
      <c r="H108" s="31">
        <v>2017</v>
      </c>
      <c r="I108" s="32">
        <f t="shared" si="12"/>
        <v>42</v>
      </c>
      <c r="J108" s="32">
        <f t="shared" si="13"/>
        <v>21</v>
      </c>
      <c r="K108" s="32">
        <f t="shared" si="14"/>
        <v>21</v>
      </c>
      <c r="L108" s="32">
        <f t="shared" si="15"/>
        <v>0</v>
      </c>
      <c r="M108" s="33">
        <f t="shared" si="16"/>
        <v>126000</v>
      </c>
      <c r="N108" s="30">
        <f t="shared" si="17"/>
        <v>348000</v>
      </c>
    </row>
    <row r="109" spans="1:14" ht="15.75" x14ac:dyDescent="0.25">
      <c r="A109" s="10">
        <v>504</v>
      </c>
      <c r="B109" s="28">
        <v>5964</v>
      </c>
      <c r="C109" s="28">
        <v>6097</v>
      </c>
      <c r="D109" s="29">
        <f t="shared" si="9"/>
        <v>133</v>
      </c>
      <c r="E109" s="30">
        <f t="shared" si="10"/>
        <v>198989</v>
      </c>
      <c r="F109" s="30">
        <f t="shared" si="11"/>
        <v>219000</v>
      </c>
      <c r="G109" s="31">
        <v>1975</v>
      </c>
      <c r="H109" s="31">
        <v>2017</v>
      </c>
      <c r="I109" s="32">
        <f t="shared" si="12"/>
        <v>42</v>
      </c>
      <c r="J109" s="32">
        <f t="shared" si="13"/>
        <v>21</v>
      </c>
      <c r="K109" s="32">
        <f t="shared" si="14"/>
        <v>21</v>
      </c>
      <c r="L109" s="32">
        <f t="shared" si="15"/>
        <v>0</v>
      </c>
      <c r="M109" s="33">
        <f t="shared" si="16"/>
        <v>126000</v>
      </c>
      <c r="N109" s="30">
        <f t="shared" si="17"/>
        <v>345000</v>
      </c>
    </row>
    <row r="110" spans="1:14" ht="15.75" x14ac:dyDescent="0.25">
      <c r="A110" s="12">
        <v>505</v>
      </c>
      <c r="B110" s="41">
        <v>5288</v>
      </c>
      <c r="C110" s="41">
        <v>5378</v>
      </c>
      <c r="D110" s="36">
        <f t="shared" si="9"/>
        <v>90</v>
      </c>
      <c r="E110" s="37">
        <f t="shared" si="10"/>
        <v>133560</v>
      </c>
      <c r="F110" s="37">
        <f t="shared" si="11"/>
        <v>147000</v>
      </c>
      <c r="G110" s="31">
        <v>2070</v>
      </c>
      <c r="H110" s="31">
        <v>2128</v>
      </c>
      <c r="I110" s="39">
        <f t="shared" si="12"/>
        <v>58</v>
      </c>
      <c r="J110" s="39">
        <f t="shared" si="13"/>
        <v>29</v>
      </c>
      <c r="K110" s="39">
        <f t="shared" si="14"/>
        <v>29</v>
      </c>
      <c r="L110" s="39">
        <f t="shared" si="15"/>
        <v>0</v>
      </c>
      <c r="M110" s="40">
        <f t="shared" si="16"/>
        <v>174000</v>
      </c>
      <c r="N110" s="37">
        <f t="shared" si="17"/>
        <v>321000</v>
      </c>
    </row>
    <row r="111" spans="1:14" ht="15.75" x14ac:dyDescent="0.25">
      <c r="A111" s="10">
        <v>506</v>
      </c>
      <c r="B111" s="28">
        <v>5952</v>
      </c>
      <c r="C111" s="28">
        <v>6095</v>
      </c>
      <c r="D111" s="29">
        <f t="shared" si="9"/>
        <v>143</v>
      </c>
      <c r="E111" s="30">
        <f t="shared" si="10"/>
        <v>214319</v>
      </c>
      <c r="F111" s="30">
        <f t="shared" si="11"/>
        <v>236000</v>
      </c>
      <c r="G111" s="42">
        <v>2070</v>
      </c>
      <c r="H111" s="31">
        <v>2128</v>
      </c>
      <c r="I111" s="32">
        <f t="shared" si="12"/>
        <v>58</v>
      </c>
      <c r="J111" s="32">
        <f t="shared" si="13"/>
        <v>29</v>
      </c>
      <c r="K111" s="32">
        <f t="shared" si="14"/>
        <v>29</v>
      </c>
      <c r="L111" s="32">
        <f t="shared" si="15"/>
        <v>0</v>
      </c>
      <c r="M111" s="33">
        <f t="shared" si="16"/>
        <v>174000</v>
      </c>
      <c r="N111" s="30">
        <f t="shared" si="17"/>
        <v>410000</v>
      </c>
    </row>
    <row r="112" spans="1:14" ht="15.75" x14ac:dyDescent="0.25">
      <c r="A112" s="10">
        <v>507</v>
      </c>
      <c r="B112" s="28">
        <v>3871</v>
      </c>
      <c r="C112" s="28">
        <v>3968</v>
      </c>
      <c r="D112" s="29">
        <f t="shared" si="9"/>
        <v>97</v>
      </c>
      <c r="E112" s="30">
        <f t="shared" si="10"/>
        <v>143948</v>
      </c>
      <c r="F112" s="30">
        <f t="shared" si="11"/>
        <v>158000</v>
      </c>
      <c r="G112" s="31">
        <v>1852</v>
      </c>
      <c r="H112" s="31">
        <v>1891</v>
      </c>
      <c r="I112" s="32">
        <f t="shared" si="12"/>
        <v>39</v>
      </c>
      <c r="J112" s="32">
        <f t="shared" si="13"/>
        <v>19.5</v>
      </c>
      <c r="K112" s="32">
        <f t="shared" si="14"/>
        <v>19.5</v>
      </c>
      <c r="L112" s="32">
        <f t="shared" si="15"/>
        <v>0</v>
      </c>
      <c r="M112" s="33">
        <f t="shared" si="16"/>
        <v>117000</v>
      </c>
      <c r="N112" s="30">
        <f t="shared" si="17"/>
        <v>275000</v>
      </c>
    </row>
    <row r="113" spans="1:14" ht="15.75" x14ac:dyDescent="0.25">
      <c r="A113" s="10">
        <v>508</v>
      </c>
      <c r="B113" s="28">
        <v>5651</v>
      </c>
      <c r="C113" s="28">
        <v>5787</v>
      </c>
      <c r="D113" s="29">
        <f t="shared" si="9"/>
        <v>136</v>
      </c>
      <c r="E113" s="30">
        <f t="shared" si="10"/>
        <v>203588</v>
      </c>
      <c r="F113" s="30">
        <f t="shared" si="11"/>
        <v>224000</v>
      </c>
      <c r="G113" s="31">
        <v>1852</v>
      </c>
      <c r="H113" s="31">
        <v>1891</v>
      </c>
      <c r="I113" s="32">
        <f t="shared" si="12"/>
        <v>39</v>
      </c>
      <c r="J113" s="32">
        <f t="shared" si="13"/>
        <v>19.5</v>
      </c>
      <c r="K113" s="32">
        <f t="shared" si="14"/>
        <v>19.5</v>
      </c>
      <c r="L113" s="32">
        <f t="shared" si="15"/>
        <v>0</v>
      </c>
      <c r="M113" s="33">
        <f t="shared" si="16"/>
        <v>117000</v>
      </c>
      <c r="N113" s="30">
        <f t="shared" si="17"/>
        <v>341000</v>
      </c>
    </row>
    <row r="114" spans="1:14" ht="15.75" x14ac:dyDescent="0.25">
      <c r="A114" s="10">
        <v>509</v>
      </c>
      <c r="B114" s="28">
        <v>5534</v>
      </c>
      <c r="C114" s="28">
        <v>5614</v>
      </c>
      <c r="D114" s="29">
        <f t="shared" si="9"/>
        <v>80</v>
      </c>
      <c r="E114" s="30">
        <f t="shared" si="10"/>
        <v>118720</v>
      </c>
      <c r="F114" s="30">
        <f t="shared" si="11"/>
        <v>131000</v>
      </c>
      <c r="G114" s="31">
        <v>2284</v>
      </c>
      <c r="H114" s="31">
        <v>2332</v>
      </c>
      <c r="I114" s="32">
        <f t="shared" si="12"/>
        <v>48</v>
      </c>
      <c r="J114" s="32">
        <f t="shared" si="13"/>
        <v>24</v>
      </c>
      <c r="K114" s="32">
        <f t="shared" si="14"/>
        <v>24</v>
      </c>
      <c r="L114" s="32">
        <f t="shared" si="15"/>
        <v>0</v>
      </c>
      <c r="M114" s="33">
        <f t="shared" si="16"/>
        <v>144000</v>
      </c>
      <c r="N114" s="30">
        <f t="shared" si="17"/>
        <v>275000</v>
      </c>
    </row>
    <row r="115" spans="1:14" ht="15.75" x14ac:dyDescent="0.25">
      <c r="A115" s="10">
        <v>510</v>
      </c>
      <c r="B115" s="28">
        <v>5945</v>
      </c>
      <c r="C115" s="28">
        <v>6104</v>
      </c>
      <c r="D115" s="29">
        <f t="shared" si="9"/>
        <v>159</v>
      </c>
      <c r="E115" s="30">
        <f t="shared" si="10"/>
        <v>238847</v>
      </c>
      <c r="F115" s="30">
        <f t="shared" si="11"/>
        <v>263000</v>
      </c>
      <c r="G115" s="31">
        <v>2284</v>
      </c>
      <c r="H115" s="31">
        <v>2332</v>
      </c>
      <c r="I115" s="32">
        <f t="shared" si="12"/>
        <v>48</v>
      </c>
      <c r="J115" s="32">
        <f t="shared" si="13"/>
        <v>24</v>
      </c>
      <c r="K115" s="32">
        <f t="shared" si="14"/>
        <v>24</v>
      </c>
      <c r="L115" s="32">
        <f t="shared" si="15"/>
        <v>0</v>
      </c>
      <c r="M115" s="33">
        <f t="shared" si="16"/>
        <v>144000</v>
      </c>
      <c r="N115" s="30">
        <f t="shared" si="17"/>
        <v>407000</v>
      </c>
    </row>
    <row r="116" spans="1:14" ht="15.75" x14ac:dyDescent="0.25">
      <c r="A116" s="10">
        <v>511</v>
      </c>
      <c r="B116" s="28">
        <v>5010</v>
      </c>
      <c r="C116" s="28">
        <v>5175</v>
      </c>
      <c r="D116" s="29">
        <f t="shared" si="9"/>
        <v>165</v>
      </c>
      <c r="E116" s="30">
        <f t="shared" si="10"/>
        <v>248045</v>
      </c>
      <c r="F116" s="30">
        <f t="shared" si="11"/>
        <v>273000</v>
      </c>
      <c r="G116" s="31">
        <v>1879</v>
      </c>
      <c r="H116" s="31">
        <v>1921</v>
      </c>
      <c r="I116" s="32">
        <f t="shared" si="12"/>
        <v>42</v>
      </c>
      <c r="J116" s="32">
        <f t="shared" si="13"/>
        <v>21</v>
      </c>
      <c r="K116" s="32">
        <f t="shared" si="14"/>
        <v>21</v>
      </c>
      <c r="L116" s="32">
        <f t="shared" si="15"/>
        <v>0</v>
      </c>
      <c r="M116" s="33">
        <f t="shared" si="16"/>
        <v>126000</v>
      </c>
      <c r="N116" s="30">
        <f t="shared" si="17"/>
        <v>399000</v>
      </c>
    </row>
    <row r="117" spans="1:14" ht="15.75" x14ac:dyDescent="0.25">
      <c r="A117" s="10">
        <v>512</v>
      </c>
      <c r="B117" s="28">
        <v>5898</v>
      </c>
      <c r="C117" s="28">
        <v>6073</v>
      </c>
      <c r="D117" s="29">
        <f t="shared" si="9"/>
        <v>175</v>
      </c>
      <c r="E117" s="30">
        <f t="shared" si="10"/>
        <v>263375</v>
      </c>
      <c r="F117" s="30">
        <f t="shared" si="11"/>
        <v>290000</v>
      </c>
      <c r="G117" s="31">
        <v>1879</v>
      </c>
      <c r="H117" s="31">
        <v>1921</v>
      </c>
      <c r="I117" s="32">
        <f t="shared" si="12"/>
        <v>42</v>
      </c>
      <c r="J117" s="32">
        <f t="shared" si="13"/>
        <v>21</v>
      </c>
      <c r="K117" s="32">
        <f t="shared" si="14"/>
        <v>21</v>
      </c>
      <c r="L117" s="32">
        <f t="shared" si="15"/>
        <v>0</v>
      </c>
      <c r="M117" s="33">
        <f t="shared" si="16"/>
        <v>126000</v>
      </c>
      <c r="N117" s="30">
        <f t="shared" si="17"/>
        <v>416000</v>
      </c>
    </row>
    <row r="118" spans="1:14" ht="15.75" x14ac:dyDescent="0.25">
      <c r="A118" s="10">
        <v>513</v>
      </c>
      <c r="B118" s="28">
        <v>6223</v>
      </c>
      <c r="C118" s="28">
        <v>6348</v>
      </c>
      <c r="D118" s="29">
        <f t="shared" si="9"/>
        <v>125</v>
      </c>
      <c r="E118" s="30">
        <f t="shared" si="10"/>
        <v>186725</v>
      </c>
      <c r="F118" s="30">
        <f t="shared" si="11"/>
        <v>205000</v>
      </c>
      <c r="G118" s="31">
        <v>2325</v>
      </c>
      <c r="H118" s="31">
        <v>2372</v>
      </c>
      <c r="I118" s="32">
        <f t="shared" si="12"/>
        <v>47</v>
      </c>
      <c r="J118" s="32">
        <f t="shared" si="13"/>
        <v>23.5</v>
      </c>
      <c r="K118" s="32">
        <f t="shared" si="14"/>
        <v>23.5</v>
      </c>
      <c r="L118" s="32">
        <f t="shared" si="15"/>
        <v>0</v>
      </c>
      <c r="M118" s="33">
        <f t="shared" si="16"/>
        <v>141000</v>
      </c>
      <c r="N118" s="30">
        <f t="shared" si="17"/>
        <v>346000</v>
      </c>
    </row>
    <row r="119" spans="1:14" ht="15.75" x14ac:dyDescent="0.25">
      <c r="A119" s="10">
        <v>514</v>
      </c>
      <c r="B119" s="28">
        <v>5882</v>
      </c>
      <c r="C119" s="28">
        <v>6013</v>
      </c>
      <c r="D119" s="29">
        <f t="shared" si="9"/>
        <v>131</v>
      </c>
      <c r="E119" s="30">
        <f t="shared" si="10"/>
        <v>195923</v>
      </c>
      <c r="F119" s="30">
        <f t="shared" si="11"/>
        <v>216000</v>
      </c>
      <c r="G119" s="31">
        <v>2325</v>
      </c>
      <c r="H119" s="31">
        <v>2372</v>
      </c>
      <c r="I119" s="32">
        <f t="shared" si="12"/>
        <v>47</v>
      </c>
      <c r="J119" s="32">
        <f t="shared" si="13"/>
        <v>23.5</v>
      </c>
      <c r="K119" s="32">
        <f t="shared" si="14"/>
        <v>23.5</v>
      </c>
      <c r="L119" s="32">
        <f t="shared" si="15"/>
        <v>0</v>
      </c>
      <c r="M119" s="33">
        <f t="shared" si="16"/>
        <v>141000</v>
      </c>
      <c r="N119" s="30">
        <f t="shared" si="17"/>
        <v>357000</v>
      </c>
    </row>
    <row r="120" spans="1:14" ht="15.75" x14ac:dyDescent="0.25">
      <c r="A120" s="10">
        <v>516</v>
      </c>
      <c r="B120" s="28">
        <v>5284</v>
      </c>
      <c r="C120" s="28">
        <v>5450</v>
      </c>
      <c r="D120" s="29">
        <f t="shared" si="9"/>
        <v>166</v>
      </c>
      <c r="E120" s="30">
        <f t="shared" si="10"/>
        <v>249578</v>
      </c>
      <c r="F120" s="30">
        <f t="shared" si="11"/>
        <v>275000</v>
      </c>
      <c r="G120" s="31">
        <v>2411</v>
      </c>
      <c r="H120" s="31">
        <v>2478</v>
      </c>
      <c r="I120" s="32">
        <f t="shared" si="12"/>
        <v>67</v>
      </c>
      <c r="J120" s="32">
        <f t="shared" si="13"/>
        <v>33.5</v>
      </c>
      <c r="K120" s="32">
        <f t="shared" si="14"/>
        <v>32</v>
      </c>
      <c r="L120" s="32">
        <f t="shared" si="15"/>
        <v>1.5</v>
      </c>
      <c r="M120" s="33">
        <f t="shared" si="16"/>
        <v>212000</v>
      </c>
      <c r="N120" s="30">
        <f t="shared" si="17"/>
        <v>487000</v>
      </c>
    </row>
    <row r="121" spans="1:14" ht="15.75" x14ac:dyDescent="0.25">
      <c r="A121" s="10">
        <v>517</v>
      </c>
      <c r="B121" s="28">
        <v>5432</v>
      </c>
      <c r="C121" s="28">
        <v>5575</v>
      </c>
      <c r="D121" s="29">
        <f t="shared" si="9"/>
        <v>143</v>
      </c>
      <c r="E121" s="30">
        <f t="shared" si="10"/>
        <v>214319</v>
      </c>
      <c r="F121" s="30">
        <f t="shared" si="11"/>
        <v>236000</v>
      </c>
      <c r="G121" s="31">
        <v>2411</v>
      </c>
      <c r="H121" s="31">
        <v>2478</v>
      </c>
      <c r="I121" s="32">
        <f t="shared" si="12"/>
        <v>67</v>
      </c>
      <c r="J121" s="32">
        <f t="shared" si="13"/>
        <v>33.5</v>
      </c>
      <c r="K121" s="32">
        <f t="shared" si="14"/>
        <v>32</v>
      </c>
      <c r="L121" s="32">
        <f t="shared" si="15"/>
        <v>1.5</v>
      </c>
      <c r="M121" s="33">
        <f t="shared" si="16"/>
        <v>212000</v>
      </c>
      <c r="N121" s="30">
        <f t="shared" si="17"/>
        <v>448000</v>
      </c>
    </row>
    <row r="122" spans="1:14" s="19" customFormat="1" ht="15.75" x14ac:dyDescent="0.25">
      <c r="A122" s="10">
        <v>518</v>
      </c>
      <c r="B122" s="43">
        <v>4774</v>
      </c>
      <c r="C122" s="43">
        <v>4835</v>
      </c>
      <c r="D122" s="29">
        <f t="shared" si="9"/>
        <v>61</v>
      </c>
      <c r="E122" s="30">
        <f t="shared" si="10"/>
        <v>90524</v>
      </c>
      <c r="F122" s="30">
        <f t="shared" si="11"/>
        <v>100000</v>
      </c>
      <c r="G122" s="44">
        <v>376</v>
      </c>
      <c r="H122" s="44">
        <v>408</v>
      </c>
      <c r="I122" s="32">
        <f t="shared" si="12"/>
        <v>32</v>
      </c>
      <c r="J122" s="32">
        <f t="shared" si="13"/>
        <v>16</v>
      </c>
      <c r="K122" s="32">
        <f t="shared" si="14"/>
        <v>16</v>
      </c>
      <c r="L122" s="32">
        <f t="shared" si="15"/>
        <v>0</v>
      </c>
      <c r="M122" s="33">
        <f t="shared" si="16"/>
        <v>96000</v>
      </c>
      <c r="N122" s="30">
        <f t="shared" si="17"/>
        <v>196000</v>
      </c>
    </row>
    <row r="123" spans="1:14" s="20" customFormat="1" ht="15.75" x14ac:dyDescent="0.25">
      <c r="A123" s="10">
        <v>519</v>
      </c>
      <c r="B123" s="43">
        <v>4549</v>
      </c>
      <c r="C123" s="43">
        <v>4658</v>
      </c>
      <c r="D123" s="29">
        <f t="shared" si="9"/>
        <v>109</v>
      </c>
      <c r="E123" s="30">
        <f t="shared" si="10"/>
        <v>162197</v>
      </c>
      <c r="F123" s="30">
        <f t="shared" si="11"/>
        <v>178000</v>
      </c>
      <c r="G123" s="44">
        <v>376</v>
      </c>
      <c r="H123" s="44">
        <v>408</v>
      </c>
      <c r="I123" s="32">
        <f t="shared" si="12"/>
        <v>32</v>
      </c>
      <c r="J123" s="32">
        <f t="shared" si="13"/>
        <v>16</v>
      </c>
      <c r="K123" s="32">
        <f t="shared" si="14"/>
        <v>16</v>
      </c>
      <c r="L123" s="32">
        <f t="shared" si="15"/>
        <v>0</v>
      </c>
      <c r="M123" s="33">
        <f t="shared" si="16"/>
        <v>96000</v>
      </c>
      <c r="N123" s="30">
        <f t="shared" si="17"/>
        <v>274000</v>
      </c>
    </row>
    <row r="124" spans="1:14" ht="15.75" x14ac:dyDescent="0.25">
      <c r="A124" s="18">
        <v>521</v>
      </c>
      <c r="B124" s="45">
        <v>5824</v>
      </c>
      <c r="C124" s="45">
        <v>5938</v>
      </c>
      <c r="D124" s="46">
        <f t="shared" si="9"/>
        <v>114</v>
      </c>
      <c r="E124" s="47">
        <f t="shared" si="10"/>
        <v>169862</v>
      </c>
      <c r="F124" s="47">
        <f t="shared" si="11"/>
        <v>187000</v>
      </c>
      <c r="G124" s="48">
        <v>1823</v>
      </c>
      <c r="H124" s="48">
        <v>1881</v>
      </c>
      <c r="I124" s="49">
        <f t="shared" si="12"/>
        <v>58</v>
      </c>
      <c r="J124" s="49">
        <f t="shared" si="13"/>
        <v>29</v>
      </c>
      <c r="K124" s="49">
        <f t="shared" si="14"/>
        <v>29</v>
      </c>
      <c r="L124" s="49">
        <f t="shared" si="15"/>
        <v>0</v>
      </c>
      <c r="M124" s="50">
        <f t="shared" si="16"/>
        <v>174000</v>
      </c>
      <c r="N124" s="47">
        <f t="shared" si="17"/>
        <v>361000</v>
      </c>
    </row>
    <row r="125" spans="1:14" ht="15.75" x14ac:dyDescent="0.25">
      <c r="A125" s="10">
        <v>522</v>
      </c>
      <c r="B125" s="28">
        <v>6048</v>
      </c>
      <c r="C125" s="28">
        <v>6201</v>
      </c>
      <c r="D125" s="29">
        <f t="shared" si="9"/>
        <v>153</v>
      </c>
      <c r="E125" s="30">
        <f t="shared" si="10"/>
        <v>229649</v>
      </c>
      <c r="F125" s="30">
        <f t="shared" si="11"/>
        <v>253000</v>
      </c>
      <c r="G125" s="31">
        <v>1823</v>
      </c>
      <c r="H125" s="31">
        <v>1881</v>
      </c>
      <c r="I125" s="32">
        <f t="shared" si="12"/>
        <v>58</v>
      </c>
      <c r="J125" s="32">
        <f t="shared" si="13"/>
        <v>29</v>
      </c>
      <c r="K125" s="32">
        <f t="shared" si="14"/>
        <v>29</v>
      </c>
      <c r="L125" s="32">
        <f t="shared" si="15"/>
        <v>0</v>
      </c>
      <c r="M125" s="33">
        <f t="shared" si="16"/>
        <v>174000</v>
      </c>
      <c r="N125" s="30">
        <f t="shared" si="17"/>
        <v>427000</v>
      </c>
    </row>
    <row r="126" spans="1:14" ht="15.75" x14ac:dyDescent="0.25">
      <c r="A126" s="10">
        <v>523</v>
      </c>
      <c r="B126" s="28">
        <v>5554</v>
      </c>
      <c r="C126" s="28">
        <v>5658</v>
      </c>
      <c r="D126" s="29">
        <f t="shared" si="9"/>
        <v>104</v>
      </c>
      <c r="E126" s="30">
        <f t="shared" si="10"/>
        <v>154532</v>
      </c>
      <c r="F126" s="30">
        <f t="shared" si="11"/>
        <v>170000</v>
      </c>
      <c r="G126" s="31">
        <v>1953</v>
      </c>
      <c r="H126" s="31">
        <v>2004</v>
      </c>
      <c r="I126" s="32">
        <f t="shared" si="12"/>
        <v>51</v>
      </c>
      <c r="J126" s="32">
        <f t="shared" si="13"/>
        <v>25.5</v>
      </c>
      <c r="K126" s="32">
        <f t="shared" si="14"/>
        <v>25.5</v>
      </c>
      <c r="L126" s="32">
        <f t="shared" si="15"/>
        <v>0</v>
      </c>
      <c r="M126" s="33">
        <f t="shared" si="16"/>
        <v>153000</v>
      </c>
      <c r="N126" s="30">
        <f t="shared" si="17"/>
        <v>323000</v>
      </c>
    </row>
    <row r="127" spans="1:14" ht="15.75" x14ac:dyDescent="0.25">
      <c r="A127" s="10">
        <v>524</v>
      </c>
      <c r="B127" s="28">
        <v>4841</v>
      </c>
      <c r="C127" s="28">
        <v>4949</v>
      </c>
      <c r="D127" s="29">
        <f t="shared" si="9"/>
        <v>108</v>
      </c>
      <c r="E127" s="30">
        <f t="shared" si="10"/>
        <v>160664</v>
      </c>
      <c r="F127" s="30">
        <f t="shared" si="11"/>
        <v>177000</v>
      </c>
      <c r="G127" s="31">
        <v>1953</v>
      </c>
      <c r="H127" s="31">
        <v>2004</v>
      </c>
      <c r="I127" s="32">
        <f t="shared" si="12"/>
        <v>51</v>
      </c>
      <c r="J127" s="32">
        <f t="shared" si="13"/>
        <v>25.5</v>
      </c>
      <c r="K127" s="32">
        <f t="shared" si="14"/>
        <v>25.5</v>
      </c>
      <c r="L127" s="32">
        <f t="shared" si="15"/>
        <v>0</v>
      </c>
      <c r="M127" s="33">
        <f t="shared" si="16"/>
        <v>153000</v>
      </c>
      <c r="N127" s="30">
        <f t="shared" si="17"/>
        <v>330000</v>
      </c>
    </row>
    <row r="128" spans="1:14" ht="15.75" x14ac:dyDescent="0.25">
      <c r="A128" s="10">
        <v>526</v>
      </c>
      <c r="B128" s="28">
        <v>3797</v>
      </c>
      <c r="C128" s="28">
        <v>3907</v>
      </c>
      <c r="D128" s="29">
        <f t="shared" si="9"/>
        <v>110</v>
      </c>
      <c r="E128" s="30">
        <f t="shared" si="10"/>
        <v>163730</v>
      </c>
      <c r="F128" s="30">
        <f t="shared" si="11"/>
        <v>180000</v>
      </c>
      <c r="G128" s="31">
        <v>1956</v>
      </c>
      <c r="H128" s="31">
        <v>2003</v>
      </c>
      <c r="I128" s="32">
        <f t="shared" si="12"/>
        <v>47</v>
      </c>
      <c r="J128" s="32">
        <f t="shared" si="13"/>
        <v>23.5</v>
      </c>
      <c r="K128" s="32">
        <f t="shared" si="14"/>
        <v>23.5</v>
      </c>
      <c r="L128" s="32">
        <f t="shared" si="15"/>
        <v>0</v>
      </c>
      <c r="M128" s="33">
        <f t="shared" si="16"/>
        <v>141000</v>
      </c>
      <c r="N128" s="30">
        <f t="shared" si="17"/>
        <v>321000</v>
      </c>
    </row>
    <row r="129" spans="1:14" ht="15.75" x14ac:dyDescent="0.25">
      <c r="A129" s="10">
        <v>527</v>
      </c>
      <c r="B129" s="28">
        <v>5199</v>
      </c>
      <c r="C129" s="28">
        <v>5315</v>
      </c>
      <c r="D129" s="29">
        <f t="shared" si="9"/>
        <v>116</v>
      </c>
      <c r="E129" s="30">
        <f t="shared" si="10"/>
        <v>172928</v>
      </c>
      <c r="F129" s="30">
        <f t="shared" si="11"/>
        <v>190000</v>
      </c>
      <c r="G129" s="31">
        <v>1956</v>
      </c>
      <c r="H129" s="31">
        <v>2003</v>
      </c>
      <c r="I129" s="32">
        <f t="shared" si="12"/>
        <v>47</v>
      </c>
      <c r="J129" s="32">
        <f t="shared" si="13"/>
        <v>23.5</v>
      </c>
      <c r="K129" s="32">
        <f t="shared" si="14"/>
        <v>23.5</v>
      </c>
      <c r="L129" s="32">
        <f t="shared" si="15"/>
        <v>0</v>
      </c>
      <c r="M129" s="33">
        <f t="shared" si="16"/>
        <v>141000</v>
      </c>
      <c r="N129" s="30">
        <f t="shared" si="17"/>
        <v>331000</v>
      </c>
    </row>
    <row r="130" spans="1:14" ht="15.75" x14ac:dyDescent="0.25">
      <c r="A130" s="10">
        <v>601</v>
      </c>
      <c r="B130" s="28">
        <v>5354</v>
      </c>
      <c r="C130" s="28">
        <v>5524</v>
      </c>
      <c r="D130" s="29">
        <f t="shared" si="9"/>
        <v>170</v>
      </c>
      <c r="E130" s="30">
        <f t="shared" si="10"/>
        <v>255710</v>
      </c>
      <c r="F130" s="30">
        <f t="shared" si="11"/>
        <v>281000</v>
      </c>
      <c r="G130" s="31">
        <v>98</v>
      </c>
      <c r="H130" s="31">
        <v>125</v>
      </c>
      <c r="I130" s="32">
        <f t="shared" si="12"/>
        <v>27</v>
      </c>
      <c r="J130" s="32">
        <f t="shared" si="13"/>
        <v>13.5</v>
      </c>
      <c r="K130" s="32">
        <f t="shared" si="14"/>
        <v>13.5</v>
      </c>
      <c r="L130" s="32">
        <f t="shared" si="15"/>
        <v>0</v>
      </c>
      <c r="M130" s="33">
        <f t="shared" si="16"/>
        <v>81000</v>
      </c>
      <c r="N130" s="30">
        <f t="shared" si="17"/>
        <v>362000</v>
      </c>
    </row>
    <row r="131" spans="1:14" ht="15.75" x14ac:dyDescent="0.25">
      <c r="A131" s="10">
        <v>602</v>
      </c>
      <c r="B131" s="28">
        <v>6338</v>
      </c>
      <c r="C131" s="28">
        <v>6492</v>
      </c>
      <c r="D131" s="29">
        <f t="shared" si="9"/>
        <v>154</v>
      </c>
      <c r="E131" s="30">
        <f t="shared" si="10"/>
        <v>231182</v>
      </c>
      <c r="F131" s="30">
        <f t="shared" si="11"/>
        <v>254000</v>
      </c>
      <c r="G131" s="31">
        <v>98</v>
      </c>
      <c r="H131" s="31">
        <v>125</v>
      </c>
      <c r="I131" s="32">
        <f t="shared" si="12"/>
        <v>27</v>
      </c>
      <c r="J131" s="32">
        <f t="shared" si="13"/>
        <v>13.5</v>
      </c>
      <c r="K131" s="32">
        <f t="shared" si="14"/>
        <v>13.5</v>
      </c>
      <c r="L131" s="32">
        <f t="shared" si="15"/>
        <v>0</v>
      </c>
      <c r="M131" s="33">
        <f t="shared" si="16"/>
        <v>81000</v>
      </c>
      <c r="N131" s="30">
        <f t="shared" si="17"/>
        <v>335000</v>
      </c>
    </row>
    <row r="132" spans="1:14" ht="15.75" x14ac:dyDescent="0.25">
      <c r="A132" s="10">
        <v>603</v>
      </c>
      <c r="B132" s="28">
        <v>4837</v>
      </c>
      <c r="C132" s="28">
        <v>4972</v>
      </c>
      <c r="D132" s="29">
        <f t="shared" si="9"/>
        <v>135</v>
      </c>
      <c r="E132" s="30">
        <f t="shared" si="10"/>
        <v>202055</v>
      </c>
      <c r="F132" s="30">
        <f t="shared" si="11"/>
        <v>222000</v>
      </c>
      <c r="G132" s="31">
        <v>2082</v>
      </c>
      <c r="H132" s="31">
        <v>2133</v>
      </c>
      <c r="I132" s="32">
        <f t="shared" si="12"/>
        <v>51</v>
      </c>
      <c r="J132" s="32">
        <f t="shared" si="13"/>
        <v>25.5</v>
      </c>
      <c r="K132" s="32">
        <f t="shared" si="14"/>
        <v>25.5</v>
      </c>
      <c r="L132" s="32">
        <f t="shared" si="15"/>
        <v>0</v>
      </c>
      <c r="M132" s="33">
        <f t="shared" si="16"/>
        <v>153000</v>
      </c>
      <c r="N132" s="30">
        <f t="shared" si="17"/>
        <v>375000</v>
      </c>
    </row>
    <row r="133" spans="1:14" ht="15.75" x14ac:dyDescent="0.25">
      <c r="A133" s="10">
        <v>604</v>
      </c>
      <c r="B133" s="28">
        <v>5434</v>
      </c>
      <c r="C133" s="28">
        <v>5543</v>
      </c>
      <c r="D133" s="29">
        <f t="shared" si="9"/>
        <v>109</v>
      </c>
      <c r="E133" s="30">
        <f t="shared" si="10"/>
        <v>162197</v>
      </c>
      <c r="F133" s="30">
        <f t="shared" si="11"/>
        <v>178000</v>
      </c>
      <c r="G133" s="31">
        <v>2082</v>
      </c>
      <c r="H133" s="31">
        <v>2133</v>
      </c>
      <c r="I133" s="32">
        <f t="shared" si="12"/>
        <v>51</v>
      </c>
      <c r="J133" s="32">
        <f t="shared" si="13"/>
        <v>25.5</v>
      </c>
      <c r="K133" s="32">
        <f t="shared" si="14"/>
        <v>25.5</v>
      </c>
      <c r="L133" s="32">
        <f t="shared" si="15"/>
        <v>0</v>
      </c>
      <c r="M133" s="33">
        <f t="shared" si="16"/>
        <v>153000</v>
      </c>
      <c r="N133" s="30">
        <f t="shared" si="17"/>
        <v>331000</v>
      </c>
    </row>
    <row r="134" spans="1:14" ht="15.75" x14ac:dyDescent="0.25">
      <c r="A134" s="10">
        <v>605</v>
      </c>
      <c r="B134" s="28">
        <v>5277</v>
      </c>
      <c r="C134" s="28">
        <v>5428</v>
      </c>
      <c r="D134" s="29">
        <f t="shared" si="9"/>
        <v>151</v>
      </c>
      <c r="E134" s="30">
        <f t="shared" si="10"/>
        <v>226583</v>
      </c>
      <c r="F134" s="30">
        <f t="shared" si="11"/>
        <v>249000</v>
      </c>
      <c r="G134" s="31">
        <v>2093</v>
      </c>
      <c r="H134" s="31">
        <v>2151</v>
      </c>
      <c r="I134" s="32">
        <f t="shared" si="12"/>
        <v>58</v>
      </c>
      <c r="J134" s="32">
        <f t="shared" si="13"/>
        <v>29</v>
      </c>
      <c r="K134" s="32">
        <f t="shared" si="14"/>
        <v>29</v>
      </c>
      <c r="L134" s="32">
        <f t="shared" si="15"/>
        <v>0</v>
      </c>
      <c r="M134" s="33">
        <f t="shared" si="16"/>
        <v>174000</v>
      </c>
      <c r="N134" s="30">
        <f t="shared" si="17"/>
        <v>423000</v>
      </c>
    </row>
    <row r="135" spans="1:14" ht="15.75" x14ac:dyDescent="0.25">
      <c r="A135" s="10">
        <v>606</v>
      </c>
      <c r="B135" s="28">
        <v>5520</v>
      </c>
      <c r="C135" s="28">
        <v>5657</v>
      </c>
      <c r="D135" s="29">
        <f t="shared" si="9"/>
        <v>137</v>
      </c>
      <c r="E135" s="30">
        <f t="shared" si="10"/>
        <v>205121</v>
      </c>
      <c r="F135" s="30">
        <f t="shared" si="11"/>
        <v>226000</v>
      </c>
      <c r="G135" s="31">
        <v>2093</v>
      </c>
      <c r="H135" s="31">
        <v>2151</v>
      </c>
      <c r="I135" s="32">
        <f t="shared" si="12"/>
        <v>58</v>
      </c>
      <c r="J135" s="32">
        <f t="shared" si="13"/>
        <v>29</v>
      </c>
      <c r="K135" s="32">
        <f t="shared" si="14"/>
        <v>29</v>
      </c>
      <c r="L135" s="32">
        <f t="shared" si="15"/>
        <v>0</v>
      </c>
      <c r="M135" s="33">
        <f t="shared" si="16"/>
        <v>174000</v>
      </c>
      <c r="N135" s="30">
        <f t="shared" si="17"/>
        <v>400000</v>
      </c>
    </row>
    <row r="136" spans="1:14" ht="15.75" x14ac:dyDescent="0.25">
      <c r="A136" s="10">
        <v>607</v>
      </c>
      <c r="B136" s="28">
        <v>4681</v>
      </c>
      <c r="C136" s="28">
        <v>4779</v>
      </c>
      <c r="D136" s="29">
        <f t="shared" si="9"/>
        <v>98</v>
      </c>
      <c r="E136" s="30">
        <f t="shared" si="10"/>
        <v>145432</v>
      </c>
      <c r="F136" s="30">
        <f t="shared" si="11"/>
        <v>160000</v>
      </c>
      <c r="G136" s="31">
        <v>2548</v>
      </c>
      <c r="H136" s="31">
        <v>2590</v>
      </c>
      <c r="I136" s="32">
        <f t="shared" si="12"/>
        <v>42</v>
      </c>
      <c r="J136" s="32">
        <f t="shared" si="13"/>
        <v>21</v>
      </c>
      <c r="K136" s="32">
        <f t="shared" si="14"/>
        <v>21</v>
      </c>
      <c r="L136" s="32">
        <f t="shared" si="15"/>
        <v>0</v>
      </c>
      <c r="M136" s="33">
        <f t="shared" si="16"/>
        <v>126000</v>
      </c>
      <c r="N136" s="30">
        <f t="shared" si="17"/>
        <v>286000</v>
      </c>
    </row>
    <row r="137" spans="1:14" ht="15.75" x14ac:dyDescent="0.25">
      <c r="A137" s="10">
        <v>608</v>
      </c>
      <c r="B137" s="28">
        <v>5589</v>
      </c>
      <c r="C137" s="28">
        <v>5702</v>
      </c>
      <c r="D137" s="29">
        <f t="shared" si="9"/>
        <v>113</v>
      </c>
      <c r="E137" s="30">
        <f t="shared" si="10"/>
        <v>168329</v>
      </c>
      <c r="F137" s="30">
        <f t="shared" si="11"/>
        <v>185000</v>
      </c>
      <c r="G137" s="31">
        <v>2548</v>
      </c>
      <c r="H137" s="31">
        <v>2590</v>
      </c>
      <c r="I137" s="32">
        <f t="shared" si="12"/>
        <v>42</v>
      </c>
      <c r="J137" s="32">
        <f t="shared" si="13"/>
        <v>21</v>
      </c>
      <c r="K137" s="32">
        <f t="shared" si="14"/>
        <v>21</v>
      </c>
      <c r="L137" s="32">
        <f t="shared" si="15"/>
        <v>0</v>
      </c>
      <c r="M137" s="33">
        <f t="shared" si="16"/>
        <v>126000</v>
      </c>
      <c r="N137" s="30">
        <f t="shared" si="17"/>
        <v>311000</v>
      </c>
    </row>
    <row r="138" spans="1:14" ht="15.75" x14ac:dyDescent="0.25">
      <c r="A138" s="10">
        <v>609</v>
      </c>
      <c r="B138" s="28">
        <v>6187</v>
      </c>
      <c r="C138" s="28">
        <v>6315</v>
      </c>
      <c r="D138" s="29">
        <f t="shared" si="9"/>
        <v>128</v>
      </c>
      <c r="E138" s="30">
        <f t="shared" si="10"/>
        <v>191324</v>
      </c>
      <c r="F138" s="30">
        <f t="shared" si="11"/>
        <v>210000</v>
      </c>
      <c r="G138" s="31">
        <v>1630</v>
      </c>
      <c r="H138" s="31">
        <v>1663</v>
      </c>
      <c r="I138" s="32">
        <f t="shared" si="12"/>
        <v>33</v>
      </c>
      <c r="J138" s="32">
        <f t="shared" si="13"/>
        <v>16.5</v>
      </c>
      <c r="K138" s="32">
        <f t="shared" si="14"/>
        <v>16.5</v>
      </c>
      <c r="L138" s="32">
        <f t="shared" si="15"/>
        <v>0</v>
      </c>
      <c r="M138" s="33">
        <f t="shared" si="16"/>
        <v>99000</v>
      </c>
      <c r="N138" s="30">
        <f t="shared" si="17"/>
        <v>309000</v>
      </c>
    </row>
    <row r="139" spans="1:14" ht="15.75" x14ac:dyDescent="0.25">
      <c r="A139" s="10">
        <v>610</v>
      </c>
      <c r="B139" s="28">
        <v>5331</v>
      </c>
      <c r="C139" s="28">
        <v>5529</v>
      </c>
      <c r="D139" s="29">
        <f t="shared" si="9"/>
        <v>198</v>
      </c>
      <c r="E139" s="30">
        <f t="shared" si="10"/>
        <v>298634</v>
      </c>
      <c r="F139" s="30">
        <f t="shared" si="11"/>
        <v>328000</v>
      </c>
      <c r="G139" s="31">
        <v>1630</v>
      </c>
      <c r="H139" s="31">
        <v>1663</v>
      </c>
      <c r="I139" s="32">
        <f t="shared" si="12"/>
        <v>33</v>
      </c>
      <c r="J139" s="32">
        <f t="shared" si="13"/>
        <v>16.5</v>
      </c>
      <c r="K139" s="32">
        <f t="shared" si="14"/>
        <v>16.5</v>
      </c>
      <c r="L139" s="32">
        <f t="shared" si="15"/>
        <v>0</v>
      </c>
      <c r="M139" s="33">
        <f t="shared" si="16"/>
        <v>99000</v>
      </c>
      <c r="N139" s="30">
        <f t="shared" si="17"/>
        <v>427000</v>
      </c>
    </row>
    <row r="140" spans="1:14" ht="15.75" x14ac:dyDescent="0.25">
      <c r="A140" s="10">
        <v>611</v>
      </c>
      <c r="B140" s="28">
        <v>5392</v>
      </c>
      <c r="C140" s="28">
        <v>5553</v>
      </c>
      <c r="D140" s="29">
        <f t="shared" si="9"/>
        <v>161</v>
      </c>
      <c r="E140" s="30">
        <f t="shared" si="10"/>
        <v>241913</v>
      </c>
      <c r="F140" s="30">
        <f t="shared" si="11"/>
        <v>266000</v>
      </c>
      <c r="G140" s="31">
        <v>1948</v>
      </c>
      <c r="H140" s="31">
        <v>1998</v>
      </c>
      <c r="I140" s="32">
        <f t="shared" si="12"/>
        <v>50</v>
      </c>
      <c r="J140" s="32">
        <f t="shared" si="13"/>
        <v>25</v>
      </c>
      <c r="K140" s="32">
        <f t="shared" si="14"/>
        <v>25</v>
      </c>
      <c r="L140" s="32">
        <f t="shared" si="15"/>
        <v>0</v>
      </c>
      <c r="M140" s="33">
        <f t="shared" si="16"/>
        <v>150000</v>
      </c>
      <c r="N140" s="30">
        <f t="shared" si="17"/>
        <v>416000</v>
      </c>
    </row>
    <row r="141" spans="1:14" ht="15.75" x14ac:dyDescent="0.25">
      <c r="A141" s="10">
        <v>612</v>
      </c>
      <c r="B141" s="28">
        <v>4858</v>
      </c>
      <c r="C141" s="28">
        <v>5081</v>
      </c>
      <c r="D141" s="29">
        <f t="shared" si="9"/>
        <v>223</v>
      </c>
      <c r="E141" s="30">
        <f t="shared" si="10"/>
        <v>342778</v>
      </c>
      <c r="F141" s="30">
        <f t="shared" si="11"/>
        <v>377000</v>
      </c>
      <c r="G141" s="31">
        <v>1948</v>
      </c>
      <c r="H141" s="31">
        <v>1998</v>
      </c>
      <c r="I141" s="32">
        <f t="shared" si="12"/>
        <v>50</v>
      </c>
      <c r="J141" s="32">
        <f t="shared" si="13"/>
        <v>25</v>
      </c>
      <c r="K141" s="32">
        <f t="shared" si="14"/>
        <v>25</v>
      </c>
      <c r="L141" s="32">
        <f t="shared" si="15"/>
        <v>0</v>
      </c>
      <c r="M141" s="33">
        <f t="shared" si="16"/>
        <v>150000</v>
      </c>
      <c r="N141" s="30">
        <f t="shared" si="17"/>
        <v>527000</v>
      </c>
    </row>
    <row r="142" spans="1:14" ht="15.75" x14ac:dyDescent="0.25">
      <c r="A142" s="12">
        <v>613</v>
      </c>
      <c r="B142" s="28">
        <v>5689</v>
      </c>
      <c r="C142" s="28">
        <v>5805</v>
      </c>
      <c r="D142" s="29">
        <f t="shared" ref="D142:D205" si="18">C142-B142</f>
        <v>116</v>
      </c>
      <c r="E142" s="30">
        <f t="shared" ref="E142:E205" si="19">IF($D142&gt;400,($D142-400)*2242+200*1786+100*(1533+1484),IF($D142&gt;300,($D142-300)*1786+100*1786+100*(1533+1484),IF($D142&gt;200,($D142-200)*1786+100*(1533+1484),IF($D142&gt;100,($D142-100)*1533+100*1484,$D142*1484))))</f>
        <v>172928</v>
      </c>
      <c r="F142" s="30">
        <f t="shared" ref="F142:F205" si="20">ROUND($E142*0.1+$E142,-3)</f>
        <v>190000</v>
      </c>
      <c r="G142" s="31">
        <v>206</v>
      </c>
      <c r="H142" s="31">
        <v>256</v>
      </c>
      <c r="I142" s="32">
        <f t="shared" ref="I142:I205" si="21">$H142-$G142</f>
        <v>50</v>
      </c>
      <c r="J142" s="32">
        <f t="shared" ref="J142:J205" si="22">(I142/2)</f>
        <v>25</v>
      </c>
      <c r="K142" s="32">
        <f t="shared" ref="K142:K205" si="23">IF($J142&lt;32,$J142,32)</f>
        <v>25</v>
      </c>
      <c r="L142" s="32">
        <f t="shared" ref="L142:L205" si="24">IF($J142&gt;32,$J142-32,0)</f>
        <v>0</v>
      </c>
      <c r="M142" s="33">
        <f t="shared" ref="M142:M205" si="25">ROUND(IF($J142&lt;32,$K142*6000,($K142*6000+$L142*13000)),-3)</f>
        <v>150000</v>
      </c>
      <c r="N142" s="30">
        <f t="shared" ref="N142:N205" si="26">F142+M142</f>
        <v>340000</v>
      </c>
    </row>
    <row r="143" spans="1:14" ht="15.75" x14ac:dyDescent="0.25">
      <c r="A143" s="12">
        <v>614</v>
      </c>
      <c r="B143" s="28">
        <v>5387</v>
      </c>
      <c r="C143" s="28">
        <v>5540</v>
      </c>
      <c r="D143" s="29">
        <f t="shared" si="18"/>
        <v>153</v>
      </c>
      <c r="E143" s="30">
        <f t="shared" si="19"/>
        <v>229649</v>
      </c>
      <c r="F143" s="30">
        <f t="shared" si="20"/>
        <v>253000</v>
      </c>
      <c r="G143" s="31">
        <v>206</v>
      </c>
      <c r="H143" s="31">
        <v>256</v>
      </c>
      <c r="I143" s="32">
        <f t="shared" si="21"/>
        <v>50</v>
      </c>
      <c r="J143" s="32">
        <f t="shared" si="22"/>
        <v>25</v>
      </c>
      <c r="K143" s="32">
        <f t="shared" si="23"/>
        <v>25</v>
      </c>
      <c r="L143" s="32">
        <f t="shared" si="24"/>
        <v>0</v>
      </c>
      <c r="M143" s="33">
        <f t="shared" si="25"/>
        <v>150000</v>
      </c>
      <c r="N143" s="30">
        <f t="shared" si="26"/>
        <v>403000</v>
      </c>
    </row>
    <row r="144" spans="1:14" ht="15.75" x14ac:dyDescent="0.25">
      <c r="A144" s="10">
        <v>616</v>
      </c>
      <c r="B144" s="28">
        <v>4688</v>
      </c>
      <c r="C144" s="28">
        <v>4868</v>
      </c>
      <c r="D144" s="29">
        <f t="shared" si="18"/>
        <v>180</v>
      </c>
      <c r="E144" s="30">
        <f t="shared" si="19"/>
        <v>271040</v>
      </c>
      <c r="F144" s="30">
        <f t="shared" si="20"/>
        <v>298000</v>
      </c>
      <c r="G144" s="31">
        <v>2388</v>
      </c>
      <c r="H144" s="31">
        <v>2445</v>
      </c>
      <c r="I144" s="32">
        <f t="shared" si="21"/>
        <v>57</v>
      </c>
      <c r="J144" s="32">
        <f t="shared" si="22"/>
        <v>28.5</v>
      </c>
      <c r="K144" s="32">
        <f t="shared" si="23"/>
        <v>28.5</v>
      </c>
      <c r="L144" s="32">
        <f t="shared" si="24"/>
        <v>0</v>
      </c>
      <c r="M144" s="33">
        <f t="shared" si="25"/>
        <v>171000</v>
      </c>
      <c r="N144" s="30">
        <f t="shared" si="26"/>
        <v>469000</v>
      </c>
    </row>
    <row r="145" spans="1:14" ht="15.75" x14ac:dyDescent="0.25">
      <c r="A145" s="10">
        <v>617</v>
      </c>
      <c r="B145" s="28">
        <v>7236</v>
      </c>
      <c r="C145" s="28">
        <v>7361</v>
      </c>
      <c r="D145" s="29">
        <f t="shared" si="18"/>
        <v>125</v>
      </c>
      <c r="E145" s="30">
        <f t="shared" si="19"/>
        <v>186725</v>
      </c>
      <c r="F145" s="30">
        <f t="shared" si="20"/>
        <v>205000</v>
      </c>
      <c r="G145" s="31">
        <v>2388</v>
      </c>
      <c r="H145" s="31">
        <v>2445</v>
      </c>
      <c r="I145" s="32">
        <f t="shared" si="21"/>
        <v>57</v>
      </c>
      <c r="J145" s="32">
        <f t="shared" si="22"/>
        <v>28.5</v>
      </c>
      <c r="K145" s="32">
        <f t="shared" si="23"/>
        <v>28.5</v>
      </c>
      <c r="L145" s="32">
        <f t="shared" si="24"/>
        <v>0</v>
      </c>
      <c r="M145" s="33">
        <f t="shared" si="25"/>
        <v>171000</v>
      </c>
      <c r="N145" s="30">
        <f t="shared" si="26"/>
        <v>376000</v>
      </c>
    </row>
    <row r="146" spans="1:14" ht="15.75" x14ac:dyDescent="0.25">
      <c r="A146" s="10">
        <v>618</v>
      </c>
      <c r="B146" s="28">
        <v>4736</v>
      </c>
      <c r="C146" s="28">
        <v>4834</v>
      </c>
      <c r="D146" s="29">
        <f t="shared" si="18"/>
        <v>98</v>
      </c>
      <c r="E146" s="30">
        <f t="shared" si="19"/>
        <v>145432</v>
      </c>
      <c r="F146" s="30">
        <f t="shared" si="20"/>
        <v>160000</v>
      </c>
      <c r="G146" s="31">
        <v>2001</v>
      </c>
      <c r="H146" s="31">
        <v>2043</v>
      </c>
      <c r="I146" s="32">
        <f t="shared" si="21"/>
        <v>42</v>
      </c>
      <c r="J146" s="32">
        <f t="shared" si="22"/>
        <v>21</v>
      </c>
      <c r="K146" s="32">
        <f t="shared" si="23"/>
        <v>21</v>
      </c>
      <c r="L146" s="32">
        <f t="shared" si="24"/>
        <v>0</v>
      </c>
      <c r="M146" s="33">
        <f t="shared" si="25"/>
        <v>126000</v>
      </c>
      <c r="N146" s="30">
        <f t="shared" si="26"/>
        <v>286000</v>
      </c>
    </row>
    <row r="147" spans="1:14" ht="15.75" x14ac:dyDescent="0.25">
      <c r="A147" s="10">
        <v>619</v>
      </c>
      <c r="B147" s="28">
        <v>6114</v>
      </c>
      <c r="C147" s="28">
        <v>6265</v>
      </c>
      <c r="D147" s="29">
        <f t="shared" si="18"/>
        <v>151</v>
      </c>
      <c r="E147" s="30">
        <f t="shared" si="19"/>
        <v>226583</v>
      </c>
      <c r="F147" s="30">
        <f t="shared" si="20"/>
        <v>249000</v>
      </c>
      <c r="G147" s="31">
        <v>2001</v>
      </c>
      <c r="H147" s="31">
        <v>2043</v>
      </c>
      <c r="I147" s="32">
        <f t="shared" si="21"/>
        <v>42</v>
      </c>
      <c r="J147" s="32">
        <f t="shared" si="22"/>
        <v>21</v>
      </c>
      <c r="K147" s="32">
        <f t="shared" si="23"/>
        <v>21</v>
      </c>
      <c r="L147" s="32">
        <f t="shared" si="24"/>
        <v>0</v>
      </c>
      <c r="M147" s="33">
        <f t="shared" si="25"/>
        <v>126000</v>
      </c>
      <c r="N147" s="30">
        <f t="shared" si="26"/>
        <v>375000</v>
      </c>
    </row>
    <row r="148" spans="1:14" s="21" customFormat="1" ht="15.75" x14ac:dyDescent="0.25">
      <c r="A148" s="10">
        <v>621</v>
      </c>
      <c r="B148" s="51">
        <v>6647</v>
      </c>
      <c r="C148" s="51">
        <v>6819</v>
      </c>
      <c r="D148" s="29">
        <f t="shared" si="18"/>
        <v>172</v>
      </c>
      <c r="E148" s="30">
        <f t="shared" si="19"/>
        <v>258776</v>
      </c>
      <c r="F148" s="30">
        <f t="shared" si="20"/>
        <v>285000</v>
      </c>
      <c r="G148" s="52">
        <v>202</v>
      </c>
      <c r="H148" s="52">
        <v>247</v>
      </c>
      <c r="I148" s="32">
        <f t="shared" si="21"/>
        <v>45</v>
      </c>
      <c r="J148" s="32">
        <f t="shared" si="22"/>
        <v>22.5</v>
      </c>
      <c r="K148" s="32">
        <f t="shared" si="23"/>
        <v>22.5</v>
      </c>
      <c r="L148" s="32">
        <f t="shared" si="24"/>
        <v>0</v>
      </c>
      <c r="M148" s="33">
        <f t="shared" si="25"/>
        <v>135000</v>
      </c>
      <c r="N148" s="30">
        <f t="shared" si="26"/>
        <v>420000</v>
      </c>
    </row>
    <row r="149" spans="1:14" s="21" customFormat="1" ht="15.75" x14ac:dyDescent="0.25">
      <c r="A149" s="10">
        <v>622</v>
      </c>
      <c r="B149" s="51">
        <v>4974</v>
      </c>
      <c r="C149" s="51">
        <v>5116</v>
      </c>
      <c r="D149" s="29">
        <f t="shared" si="18"/>
        <v>142</v>
      </c>
      <c r="E149" s="30">
        <f t="shared" si="19"/>
        <v>212786</v>
      </c>
      <c r="F149" s="30">
        <f t="shared" si="20"/>
        <v>234000</v>
      </c>
      <c r="G149" s="52">
        <v>202</v>
      </c>
      <c r="H149" s="52">
        <v>247</v>
      </c>
      <c r="I149" s="32">
        <f t="shared" si="21"/>
        <v>45</v>
      </c>
      <c r="J149" s="32">
        <f t="shared" si="22"/>
        <v>22.5</v>
      </c>
      <c r="K149" s="32">
        <f t="shared" si="23"/>
        <v>22.5</v>
      </c>
      <c r="L149" s="32">
        <f t="shared" si="24"/>
        <v>0</v>
      </c>
      <c r="M149" s="33">
        <f t="shared" si="25"/>
        <v>135000</v>
      </c>
      <c r="N149" s="30">
        <f t="shared" si="26"/>
        <v>369000</v>
      </c>
    </row>
    <row r="150" spans="1:14" ht="15.75" x14ac:dyDescent="0.25">
      <c r="A150" s="10">
        <v>623</v>
      </c>
      <c r="B150" s="28">
        <v>5616</v>
      </c>
      <c r="C150" s="28">
        <v>5720</v>
      </c>
      <c r="D150" s="29">
        <f t="shared" si="18"/>
        <v>104</v>
      </c>
      <c r="E150" s="30">
        <f t="shared" si="19"/>
        <v>154532</v>
      </c>
      <c r="F150" s="30">
        <f t="shared" si="20"/>
        <v>170000</v>
      </c>
      <c r="G150" s="31">
        <v>2695</v>
      </c>
      <c r="H150" s="31">
        <v>2740</v>
      </c>
      <c r="I150" s="32">
        <f t="shared" si="21"/>
        <v>45</v>
      </c>
      <c r="J150" s="32">
        <f t="shared" si="22"/>
        <v>22.5</v>
      </c>
      <c r="K150" s="32">
        <f t="shared" si="23"/>
        <v>22.5</v>
      </c>
      <c r="L150" s="32">
        <f t="shared" si="24"/>
        <v>0</v>
      </c>
      <c r="M150" s="33">
        <f t="shared" si="25"/>
        <v>135000</v>
      </c>
      <c r="N150" s="30">
        <f t="shared" si="26"/>
        <v>305000</v>
      </c>
    </row>
    <row r="151" spans="1:14" ht="15.75" x14ac:dyDescent="0.25">
      <c r="A151" s="10">
        <v>624</v>
      </c>
      <c r="B151" s="28">
        <v>6242</v>
      </c>
      <c r="C151" s="28">
        <v>6345</v>
      </c>
      <c r="D151" s="29">
        <f t="shared" si="18"/>
        <v>103</v>
      </c>
      <c r="E151" s="30">
        <f t="shared" si="19"/>
        <v>152999</v>
      </c>
      <c r="F151" s="30">
        <f t="shared" si="20"/>
        <v>168000</v>
      </c>
      <c r="G151" s="31">
        <v>2695</v>
      </c>
      <c r="H151" s="31">
        <v>2740</v>
      </c>
      <c r="I151" s="32">
        <f t="shared" si="21"/>
        <v>45</v>
      </c>
      <c r="J151" s="32">
        <f t="shared" si="22"/>
        <v>22.5</v>
      </c>
      <c r="K151" s="32">
        <f t="shared" si="23"/>
        <v>22.5</v>
      </c>
      <c r="L151" s="32">
        <f t="shared" si="24"/>
        <v>0</v>
      </c>
      <c r="M151" s="33">
        <f t="shared" si="25"/>
        <v>135000</v>
      </c>
      <c r="N151" s="30">
        <f t="shared" si="26"/>
        <v>303000</v>
      </c>
    </row>
    <row r="152" spans="1:14" ht="15.75" x14ac:dyDescent="0.25">
      <c r="A152" s="10">
        <v>626</v>
      </c>
      <c r="B152" s="28">
        <v>5864</v>
      </c>
      <c r="C152" s="28">
        <v>5965</v>
      </c>
      <c r="D152" s="29">
        <f t="shared" si="18"/>
        <v>101</v>
      </c>
      <c r="E152" s="30">
        <f t="shared" si="19"/>
        <v>149933</v>
      </c>
      <c r="F152" s="30">
        <f t="shared" si="20"/>
        <v>165000</v>
      </c>
      <c r="G152" s="31">
        <v>2059</v>
      </c>
      <c r="H152" s="31">
        <v>2110</v>
      </c>
      <c r="I152" s="32">
        <f t="shared" si="21"/>
        <v>51</v>
      </c>
      <c r="J152" s="32">
        <f t="shared" si="22"/>
        <v>25.5</v>
      </c>
      <c r="K152" s="32">
        <f t="shared" si="23"/>
        <v>25.5</v>
      </c>
      <c r="L152" s="32">
        <f t="shared" si="24"/>
        <v>0</v>
      </c>
      <c r="M152" s="33">
        <f t="shared" si="25"/>
        <v>153000</v>
      </c>
      <c r="N152" s="30">
        <f t="shared" si="26"/>
        <v>318000</v>
      </c>
    </row>
    <row r="153" spans="1:14" ht="15.75" x14ac:dyDescent="0.25">
      <c r="A153" s="10">
        <v>627</v>
      </c>
      <c r="B153" s="28">
        <v>4841</v>
      </c>
      <c r="C153" s="28">
        <v>4918</v>
      </c>
      <c r="D153" s="29">
        <f t="shared" si="18"/>
        <v>77</v>
      </c>
      <c r="E153" s="30">
        <f t="shared" si="19"/>
        <v>114268</v>
      </c>
      <c r="F153" s="30">
        <f t="shared" si="20"/>
        <v>126000</v>
      </c>
      <c r="G153" s="31">
        <v>2059</v>
      </c>
      <c r="H153" s="31">
        <v>2110</v>
      </c>
      <c r="I153" s="32">
        <f t="shared" si="21"/>
        <v>51</v>
      </c>
      <c r="J153" s="32">
        <f t="shared" si="22"/>
        <v>25.5</v>
      </c>
      <c r="K153" s="32">
        <f t="shared" si="23"/>
        <v>25.5</v>
      </c>
      <c r="L153" s="32">
        <f t="shared" si="24"/>
        <v>0</v>
      </c>
      <c r="M153" s="33">
        <f t="shared" si="25"/>
        <v>153000</v>
      </c>
      <c r="N153" s="30">
        <f t="shared" si="26"/>
        <v>279000</v>
      </c>
    </row>
    <row r="154" spans="1:14" ht="15.75" x14ac:dyDescent="0.25">
      <c r="A154" s="10">
        <v>701</v>
      </c>
      <c r="B154" s="28">
        <v>5182</v>
      </c>
      <c r="C154" s="28">
        <v>5314</v>
      </c>
      <c r="D154" s="29">
        <f t="shared" si="18"/>
        <v>132</v>
      </c>
      <c r="E154" s="30">
        <f t="shared" si="19"/>
        <v>197456</v>
      </c>
      <c r="F154" s="30">
        <f t="shared" si="20"/>
        <v>217000</v>
      </c>
      <c r="G154" s="31">
        <v>1835</v>
      </c>
      <c r="H154" s="31">
        <v>1875</v>
      </c>
      <c r="I154" s="32">
        <f t="shared" si="21"/>
        <v>40</v>
      </c>
      <c r="J154" s="32">
        <f t="shared" si="22"/>
        <v>20</v>
      </c>
      <c r="K154" s="32">
        <f t="shared" si="23"/>
        <v>20</v>
      </c>
      <c r="L154" s="32">
        <f t="shared" si="24"/>
        <v>0</v>
      </c>
      <c r="M154" s="33">
        <f t="shared" si="25"/>
        <v>120000</v>
      </c>
      <c r="N154" s="30">
        <f t="shared" si="26"/>
        <v>337000</v>
      </c>
    </row>
    <row r="155" spans="1:14" ht="15.75" x14ac:dyDescent="0.25">
      <c r="A155" s="10">
        <v>702</v>
      </c>
      <c r="B155" s="28">
        <v>4784</v>
      </c>
      <c r="C155" s="28">
        <v>4885</v>
      </c>
      <c r="D155" s="29">
        <f t="shared" si="18"/>
        <v>101</v>
      </c>
      <c r="E155" s="30">
        <f t="shared" si="19"/>
        <v>149933</v>
      </c>
      <c r="F155" s="30">
        <f t="shared" si="20"/>
        <v>165000</v>
      </c>
      <c r="G155" s="31">
        <v>1835</v>
      </c>
      <c r="H155" s="31">
        <v>1875</v>
      </c>
      <c r="I155" s="32">
        <f t="shared" si="21"/>
        <v>40</v>
      </c>
      <c r="J155" s="32">
        <f t="shared" si="22"/>
        <v>20</v>
      </c>
      <c r="K155" s="32">
        <f t="shared" si="23"/>
        <v>20</v>
      </c>
      <c r="L155" s="32">
        <f t="shared" si="24"/>
        <v>0</v>
      </c>
      <c r="M155" s="33">
        <f t="shared" si="25"/>
        <v>120000</v>
      </c>
      <c r="N155" s="30">
        <f t="shared" si="26"/>
        <v>285000</v>
      </c>
    </row>
    <row r="156" spans="1:14" ht="15.75" x14ac:dyDescent="0.25">
      <c r="A156" s="10">
        <v>703</v>
      </c>
      <c r="B156" s="28">
        <v>5135</v>
      </c>
      <c r="C156" s="28">
        <v>5238</v>
      </c>
      <c r="D156" s="29">
        <f t="shared" si="18"/>
        <v>103</v>
      </c>
      <c r="E156" s="30">
        <f t="shared" si="19"/>
        <v>152999</v>
      </c>
      <c r="F156" s="30">
        <f t="shared" si="20"/>
        <v>168000</v>
      </c>
      <c r="G156" s="31">
        <v>2258</v>
      </c>
      <c r="H156" s="31">
        <v>2320</v>
      </c>
      <c r="I156" s="32">
        <f t="shared" si="21"/>
        <v>62</v>
      </c>
      <c r="J156" s="32">
        <f t="shared" si="22"/>
        <v>31</v>
      </c>
      <c r="K156" s="32">
        <f t="shared" si="23"/>
        <v>31</v>
      </c>
      <c r="L156" s="32">
        <f t="shared" si="24"/>
        <v>0</v>
      </c>
      <c r="M156" s="33">
        <f t="shared" si="25"/>
        <v>186000</v>
      </c>
      <c r="N156" s="30">
        <f t="shared" si="26"/>
        <v>354000</v>
      </c>
    </row>
    <row r="157" spans="1:14" ht="15.75" x14ac:dyDescent="0.25">
      <c r="A157" s="10">
        <v>704</v>
      </c>
      <c r="B157" s="28">
        <v>6045</v>
      </c>
      <c r="C157" s="28">
        <v>6173</v>
      </c>
      <c r="D157" s="29">
        <f t="shared" si="18"/>
        <v>128</v>
      </c>
      <c r="E157" s="30">
        <f t="shared" si="19"/>
        <v>191324</v>
      </c>
      <c r="F157" s="30">
        <f t="shared" si="20"/>
        <v>210000</v>
      </c>
      <c r="G157" s="31">
        <v>2258</v>
      </c>
      <c r="H157" s="31">
        <v>2320</v>
      </c>
      <c r="I157" s="32">
        <f t="shared" si="21"/>
        <v>62</v>
      </c>
      <c r="J157" s="32">
        <f t="shared" si="22"/>
        <v>31</v>
      </c>
      <c r="K157" s="32">
        <f t="shared" si="23"/>
        <v>31</v>
      </c>
      <c r="L157" s="32">
        <f t="shared" si="24"/>
        <v>0</v>
      </c>
      <c r="M157" s="33">
        <f t="shared" si="25"/>
        <v>186000</v>
      </c>
      <c r="N157" s="30">
        <f t="shared" si="26"/>
        <v>396000</v>
      </c>
    </row>
    <row r="158" spans="1:14" ht="15.75" x14ac:dyDescent="0.25">
      <c r="A158" s="10">
        <v>705</v>
      </c>
      <c r="B158" s="28">
        <v>6227</v>
      </c>
      <c r="C158" s="28">
        <v>6359</v>
      </c>
      <c r="D158" s="29">
        <f t="shared" si="18"/>
        <v>132</v>
      </c>
      <c r="E158" s="30">
        <f t="shared" si="19"/>
        <v>197456</v>
      </c>
      <c r="F158" s="30">
        <f t="shared" si="20"/>
        <v>217000</v>
      </c>
      <c r="G158" s="31">
        <v>1802</v>
      </c>
      <c r="H158" s="31">
        <v>1847</v>
      </c>
      <c r="I158" s="32">
        <f t="shared" si="21"/>
        <v>45</v>
      </c>
      <c r="J158" s="32">
        <f t="shared" si="22"/>
        <v>22.5</v>
      </c>
      <c r="K158" s="32">
        <f t="shared" si="23"/>
        <v>22.5</v>
      </c>
      <c r="L158" s="32">
        <f t="shared" si="24"/>
        <v>0</v>
      </c>
      <c r="M158" s="33">
        <f t="shared" si="25"/>
        <v>135000</v>
      </c>
      <c r="N158" s="30">
        <f t="shared" si="26"/>
        <v>352000</v>
      </c>
    </row>
    <row r="159" spans="1:14" ht="15.75" x14ac:dyDescent="0.25">
      <c r="A159" s="10">
        <v>706</v>
      </c>
      <c r="B159" s="28">
        <v>5133</v>
      </c>
      <c r="C159" s="28">
        <v>5251</v>
      </c>
      <c r="D159" s="29">
        <f t="shared" si="18"/>
        <v>118</v>
      </c>
      <c r="E159" s="30">
        <f t="shared" si="19"/>
        <v>175994</v>
      </c>
      <c r="F159" s="30">
        <f t="shared" si="20"/>
        <v>194000</v>
      </c>
      <c r="G159" s="31">
        <v>1802</v>
      </c>
      <c r="H159" s="31">
        <v>1847</v>
      </c>
      <c r="I159" s="32">
        <f t="shared" si="21"/>
        <v>45</v>
      </c>
      <c r="J159" s="32">
        <f t="shared" si="22"/>
        <v>22.5</v>
      </c>
      <c r="K159" s="32">
        <f t="shared" si="23"/>
        <v>22.5</v>
      </c>
      <c r="L159" s="32">
        <f t="shared" si="24"/>
        <v>0</v>
      </c>
      <c r="M159" s="33">
        <f t="shared" si="25"/>
        <v>135000</v>
      </c>
      <c r="N159" s="30">
        <f t="shared" si="26"/>
        <v>329000</v>
      </c>
    </row>
    <row r="160" spans="1:14" ht="15.75" x14ac:dyDescent="0.25">
      <c r="A160" s="10">
        <v>707</v>
      </c>
      <c r="B160" s="28">
        <v>6329</v>
      </c>
      <c r="C160" s="28">
        <v>6455</v>
      </c>
      <c r="D160" s="29">
        <f t="shared" si="18"/>
        <v>126</v>
      </c>
      <c r="E160" s="30">
        <f t="shared" si="19"/>
        <v>188258</v>
      </c>
      <c r="F160" s="30">
        <f t="shared" si="20"/>
        <v>207000</v>
      </c>
      <c r="G160" s="31">
        <v>1931</v>
      </c>
      <c r="H160" s="31">
        <v>1968</v>
      </c>
      <c r="I160" s="32">
        <f t="shared" si="21"/>
        <v>37</v>
      </c>
      <c r="J160" s="32">
        <f t="shared" si="22"/>
        <v>18.5</v>
      </c>
      <c r="K160" s="32">
        <f t="shared" si="23"/>
        <v>18.5</v>
      </c>
      <c r="L160" s="32">
        <f t="shared" si="24"/>
        <v>0</v>
      </c>
      <c r="M160" s="33">
        <f t="shared" si="25"/>
        <v>111000</v>
      </c>
      <c r="N160" s="30">
        <f t="shared" si="26"/>
        <v>318000</v>
      </c>
    </row>
    <row r="161" spans="1:14" ht="15.75" x14ac:dyDescent="0.25">
      <c r="A161" s="10">
        <v>708</v>
      </c>
      <c r="B161" s="28">
        <v>5274</v>
      </c>
      <c r="C161" s="28">
        <v>5424</v>
      </c>
      <c r="D161" s="29">
        <f t="shared" si="18"/>
        <v>150</v>
      </c>
      <c r="E161" s="30">
        <f t="shared" si="19"/>
        <v>225050</v>
      </c>
      <c r="F161" s="30">
        <f t="shared" si="20"/>
        <v>248000</v>
      </c>
      <c r="G161" s="31">
        <v>1931</v>
      </c>
      <c r="H161" s="31">
        <v>1968</v>
      </c>
      <c r="I161" s="32">
        <f t="shared" si="21"/>
        <v>37</v>
      </c>
      <c r="J161" s="32">
        <f t="shared" si="22"/>
        <v>18.5</v>
      </c>
      <c r="K161" s="32">
        <f t="shared" si="23"/>
        <v>18.5</v>
      </c>
      <c r="L161" s="32">
        <f t="shared" si="24"/>
        <v>0</v>
      </c>
      <c r="M161" s="33">
        <f t="shared" si="25"/>
        <v>111000</v>
      </c>
      <c r="N161" s="30">
        <f t="shared" si="26"/>
        <v>359000</v>
      </c>
    </row>
    <row r="162" spans="1:14" ht="15.75" x14ac:dyDescent="0.25">
      <c r="A162" s="10">
        <v>709</v>
      </c>
      <c r="B162" s="28">
        <v>5814</v>
      </c>
      <c r="C162" s="28">
        <v>5961</v>
      </c>
      <c r="D162" s="29">
        <f t="shared" si="18"/>
        <v>147</v>
      </c>
      <c r="E162" s="30">
        <f t="shared" si="19"/>
        <v>220451</v>
      </c>
      <c r="F162" s="30">
        <f t="shared" si="20"/>
        <v>242000</v>
      </c>
      <c r="G162" s="31">
        <v>1669</v>
      </c>
      <c r="H162" s="31">
        <v>1709</v>
      </c>
      <c r="I162" s="32">
        <f t="shared" si="21"/>
        <v>40</v>
      </c>
      <c r="J162" s="32">
        <f t="shared" si="22"/>
        <v>20</v>
      </c>
      <c r="K162" s="32">
        <f t="shared" si="23"/>
        <v>20</v>
      </c>
      <c r="L162" s="32">
        <f t="shared" si="24"/>
        <v>0</v>
      </c>
      <c r="M162" s="33">
        <f t="shared" si="25"/>
        <v>120000</v>
      </c>
      <c r="N162" s="30">
        <f t="shared" si="26"/>
        <v>362000</v>
      </c>
    </row>
    <row r="163" spans="1:14" ht="15.75" x14ac:dyDescent="0.25">
      <c r="A163" s="10">
        <v>710</v>
      </c>
      <c r="B163" s="28">
        <v>6732</v>
      </c>
      <c r="C163" s="28">
        <v>6847</v>
      </c>
      <c r="D163" s="29">
        <f t="shared" si="18"/>
        <v>115</v>
      </c>
      <c r="E163" s="30">
        <f t="shared" si="19"/>
        <v>171395</v>
      </c>
      <c r="F163" s="30">
        <f t="shared" si="20"/>
        <v>189000</v>
      </c>
      <c r="G163" s="31">
        <v>1669</v>
      </c>
      <c r="H163" s="31">
        <v>1709</v>
      </c>
      <c r="I163" s="32">
        <f t="shared" si="21"/>
        <v>40</v>
      </c>
      <c r="J163" s="32">
        <f t="shared" si="22"/>
        <v>20</v>
      </c>
      <c r="K163" s="32">
        <f t="shared" si="23"/>
        <v>20</v>
      </c>
      <c r="L163" s="32">
        <f t="shared" si="24"/>
        <v>0</v>
      </c>
      <c r="M163" s="33">
        <f t="shared" si="25"/>
        <v>120000</v>
      </c>
      <c r="N163" s="30">
        <f t="shared" si="26"/>
        <v>309000</v>
      </c>
    </row>
    <row r="164" spans="1:14" ht="15.75" x14ac:dyDescent="0.25">
      <c r="A164" s="12">
        <v>711</v>
      </c>
      <c r="B164" s="41">
        <v>6079</v>
      </c>
      <c r="C164" s="41">
        <v>6250</v>
      </c>
      <c r="D164" s="36">
        <f t="shared" si="18"/>
        <v>171</v>
      </c>
      <c r="E164" s="37">
        <f t="shared" si="19"/>
        <v>257243</v>
      </c>
      <c r="F164" s="37">
        <f t="shared" si="20"/>
        <v>283000</v>
      </c>
      <c r="G164" s="42">
        <v>1808</v>
      </c>
      <c r="H164" s="42">
        <v>1843</v>
      </c>
      <c r="I164" s="39">
        <f t="shared" si="21"/>
        <v>35</v>
      </c>
      <c r="J164" s="39">
        <f t="shared" si="22"/>
        <v>17.5</v>
      </c>
      <c r="K164" s="39">
        <f t="shared" si="23"/>
        <v>17.5</v>
      </c>
      <c r="L164" s="39">
        <f t="shared" si="24"/>
        <v>0</v>
      </c>
      <c r="M164" s="40">
        <f t="shared" si="25"/>
        <v>105000</v>
      </c>
      <c r="N164" s="37">
        <f t="shared" si="26"/>
        <v>388000</v>
      </c>
    </row>
    <row r="165" spans="1:14" ht="15.75" x14ac:dyDescent="0.25">
      <c r="A165" s="10">
        <v>712</v>
      </c>
      <c r="B165" s="28">
        <v>5289</v>
      </c>
      <c r="C165" s="28">
        <v>5426</v>
      </c>
      <c r="D165" s="29">
        <f t="shared" si="18"/>
        <v>137</v>
      </c>
      <c r="E165" s="30">
        <f t="shared" si="19"/>
        <v>205121</v>
      </c>
      <c r="F165" s="30">
        <f t="shared" si="20"/>
        <v>226000</v>
      </c>
      <c r="G165" s="31">
        <v>1808</v>
      </c>
      <c r="H165" s="31">
        <v>1843</v>
      </c>
      <c r="I165" s="32">
        <f t="shared" si="21"/>
        <v>35</v>
      </c>
      <c r="J165" s="32">
        <f t="shared" si="22"/>
        <v>17.5</v>
      </c>
      <c r="K165" s="32">
        <f t="shared" si="23"/>
        <v>17.5</v>
      </c>
      <c r="L165" s="32">
        <f t="shared" si="24"/>
        <v>0</v>
      </c>
      <c r="M165" s="33">
        <f t="shared" si="25"/>
        <v>105000</v>
      </c>
      <c r="N165" s="30">
        <f t="shared" si="26"/>
        <v>331000</v>
      </c>
    </row>
    <row r="166" spans="1:14" ht="15.75" x14ac:dyDescent="0.25">
      <c r="A166" s="10">
        <v>713</v>
      </c>
      <c r="B166" s="28">
        <v>4555</v>
      </c>
      <c r="C166" s="28">
        <v>4630</v>
      </c>
      <c r="D166" s="29">
        <f t="shared" si="18"/>
        <v>75</v>
      </c>
      <c r="E166" s="30">
        <f t="shared" si="19"/>
        <v>111300</v>
      </c>
      <c r="F166" s="30">
        <f t="shared" si="20"/>
        <v>122000</v>
      </c>
      <c r="G166" s="31">
        <v>2185</v>
      </c>
      <c r="H166" s="31">
        <v>2234</v>
      </c>
      <c r="I166" s="32">
        <f t="shared" si="21"/>
        <v>49</v>
      </c>
      <c r="J166" s="32">
        <f t="shared" si="22"/>
        <v>24.5</v>
      </c>
      <c r="K166" s="32">
        <f t="shared" si="23"/>
        <v>24.5</v>
      </c>
      <c r="L166" s="32">
        <f t="shared" si="24"/>
        <v>0</v>
      </c>
      <c r="M166" s="33">
        <f t="shared" si="25"/>
        <v>147000</v>
      </c>
      <c r="N166" s="30">
        <f t="shared" si="26"/>
        <v>269000</v>
      </c>
    </row>
    <row r="167" spans="1:14" ht="15.75" x14ac:dyDescent="0.25">
      <c r="A167" s="10">
        <v>714</v>
      </c>
      <c r="B167" s="28">
        <v>4842</v>
      </c>
      <c r="C167" s="28">
        <v>4994</v>
      </c>
      <c r="D167" s="29">
        <f t="shared" si="18"/>
        <v>152</v>
      </c>
      <c r="E167" s="30">
        <f t="shared" si="19"/>
        <v>228116</v>
      </c>
      <c r="F167" s="30">
        <f t="shared" si="20"/>
        <v>251000</v>
      </c>
      <c r="G167" s="31">
        <v>2185</v>
      </c>
      <c r="H167" s="31">
        <v>2234</v>
      </c>
      <c r="I167" s="32">
        <f t="shared" si="21"/>
        <v>49</v>
      </c>
      <c r="J167" s="32">
        <f t="shared" si="22"/>
        <v>24.5</v>
      </c>
      <c r="K167" s="32">
        <f t="shared" si="23"/>
        <v>24.5</v>
      </c>
      <c r="L167" s="32">
        <f t="shared" si="24"/>
        <v>0</v>
      </c>
      <c r="M167" s="33">
        <f t="shared" si="25"/>
        <v>147000</v>
      </c>
      <c r="N167" s="30">
        <f t="shared" si="26"/>
        <v>398000</v>
      </c>
    </row>
    <row r="168" spans="1:14" ht="15.75" x14ac:dyDescent="0.25">
      <c r="A168" s="10">
        <v>716</v>
      </c>
      <c r="B168" s="28">
        <v>5210</v>
      </c>
      <c r="C168" s="28">
        <v>5370</v>
      </c>
      <c r="D168" s="29">
        <f t="shared" si="18"/>
        <v>160</v>
      </c>
      <c r="E168" s="30">
        <f t="shared" si="19"/>
        <v>240380</v>
      </c>
      <c r="F168" s="30">
        <f t="shared" si="20"/>
        <v>264000</v>
      </c>
      <c r="G168" s="31">
        <v>2081</v>
      </c>
      <c r="H168" s="31">
        <v>2143</v>
      </c>
      <c r="I168" s="32">
        <f t="shared" si="21"/>
        <v>62</v>
      </c>
      <c r="J168" s="32">
        <f t="shared" si="22"/>
        <v>31</v>
      </c>
      <c r="K168" s="32">
        <f t="shared" si="23"/>
        <v>31</v>
      </c>
      <c r="L168" s="32">
        <f t="shared" si="24"/>
        <v>0</v>
      </c>
      <c r="M168" s="33">
        <f t="shared" si="25"/>
        <v>186000</v>
      </c>
      <c r="N168" s="30">
        <f t="shared" si="26"/>
        <v>450000</v>
      </c>
    </row>
    <row r="169" spans="1:14" ht="15.75" x14ac:dyDescent="0.25">
      <c r="A169" s="10">
        <v>717</v>
      </c>
      <c r="B169" s="28">
        <v>4575</v>
      </c>
      <c r="C169" s="28">
        <v>4769</v>
      </c>
      <c r="D169" s="29">
        <f t="shared" si="18"/>
        <v>194</v>
      </c>
      <c r="E169" s="30">
        <f t="shared" si="19"/>
        <v>292502</v>
      </c>
      <c r="F169" s="30">
        <f t="shared" si="20"/>
        <v>322000</v>
      </c>
      <c r="G169" s="31">
        <v>2081</v>
      </c>
      <c r="H169" s="31">
        <v>2143</v>
      </c>
      <c r="I169" s="32">
        <f t="shared" si="21"/>
        <v>62</v>
      </c>
      <c r="J169" s="32">
        <f t="shared" si="22"/>
        <v>31</v>
      </c>
      <c r="K169" s="32">
        <f t="shared" si="23"/>
        <v>31</v>
      </c>
      <c r="L169" s="32">
        <f t="shared" si="24"/>
        <v>0</v>
      </c>
      <c r="M169" s="33">
        <f t="shared" si="25"/>
        <v>186000</v>
      </c>
      <c r="N169" s="30">
        <f t="shared" si="26"/>
        <v>508000</v>
      </c>
    </row>
    <row r="170" spans="1:14" ht="15.75" x14ac:dyDescent="0.25">
      <c r="A170" s="10">
        <v>718</v>
      </c>
      <c r="B170" s="28">
        <v>5257</v>
      </c>
      <c r="C170" s="28">
        <v>5392</v>
      </c>
      <c r="D170" s="29">
        <f t="shared" si="18"/>
        <v>135</v>
      </c>
      <c r="E170" s="30">
        <f t="shared" si="19"/>
        <v>202055</v>
      </c>
      <c r="F170" s="30">
        <f t="shared" si="20"/>
        <v>222000</v>
      </c>
      <c r="G170" s="31">
        <v>1872</v>
      </c>
      <c r="H170" s="31">
        <v>1917</v>
      </c>
      <c r="I170" s="32">
        <f t="shared" si="21"/>
        <v>45</v>
      </c>
      <c r="J170" s="32">
        <f t="shared" si="22"/>
        <v>22.5</v>
      </c>
      <c r="K170" s="32">
        <f t="shared" si="23"/>
        <v>22.5</v>
      </c>
      <c r="L170" s="32">
        <f t="shared" si="24"/>
        <v>0</v>
      </c>
      <c r="M170" s="33">
        <f t="shared" si="25"/>
        <v>135000</v>
      </c>
      <c r="N170" s="30">
        <f t="shared" si="26"/>
        <v>357000</v>
      </c>
    </row>
    <row r="171" spans="1:14" ht="15.75" x14ac:dyDescent="0.25">
      <c r="A171" s="10">
        <v>719</v>
      </c>
      <c r="B171" s="28">
        <v>4915</v>
      </c>
      <c r="C171" s="28">
        <v>5032</v>
      </c>
      <c r="D171" s="29">
        <f t="shared" si="18"/>
        <v>117</v>
      </c>
      <c r="E171" s="30">
        <f t="shared" si="19"/>
        <v>174461</v>
      </c>
      <c r="F171" s="30">
        <f t="shared" si="20"/>
        <v>192000</v>
      </c>
      <c r="G171" s="31">
        <v>1872</v>
      </c>
      <c r="H171" s="31">
        <v>1917</v>
      </c>
      <c r="I171" s="32">
        <f t="shared" si="21"/>
        <v>45</v>
      </c>
      <c r="J171" s="32">
        <f t="shared" si="22"/>
        <v>22.5</v>
      </c>
      <c r="K171" s="32">
        <f t="shared" si="23"/>
        <v>22.5</v>
      </c>
      <c r="L171" s="32">
        <f t="shared" si="24"/>
        <v>0</v>
      </c>
      <c r="M171" s="33">
        <f t="shared" si="25"/>
        <v>135000</v>
      </c>
      <c r="N171" s="30">
        <f t="shared" si="26"/>
        <v>327000</v>
      </c>
    </row>
    <row r="172" spans="1:14" ht="15.75" x14ac:dyDescent="0.25">
      <c r="A172" s="10">
        <v>721</v>
      </c>
      <c r="B172" s="28">
        <v>5396</v>
      </c>
      <c r="C172" s="28">
        <v>5544</v>
      </c>
      <c r="D172" s="29">
        <f t="shared" si="18"/>
        <v>148</v>
      </c>
      <c r="E172" s="30">
        <f t="shared" si="19"/>
        <v>221984</v>
      </c>
      <c r="F172" s="30">
        <f t="shared" si="20"/>
        <v>244000</v>
      </c>
      <c r="G172" s="31">
        <v>1367</v>
      </c>
      <c r="H172" s="31">
        <v>1405</v>
      </c>
      <c r="I172" s="32">
        <f t="shared" si="21"/>
        <v>38</v>
      </c>
      <c r="J172" s="32">
        <f t="shared" si="22"/>
        <v>19</v>
      </c>
      <c r="K172" s="32">
        <f t="shared" si="23"/>
        <v>19</v>
      </c>
      <c r="L172" s="32">
        <f t="shared" si="24"/>
        <v>0</v>
      </c>
      <c r="M172" s="33">
        <f t="shared" si="25"/>
        <v>114000</v>
      </c>
      <c r="N172" s="30">
        <f t="shared" si="26"/>
        <v>358000</v>
      </c>
    </row>
    <row r="173" spans="1:14" ht="15.75" x14ac:dyDescent="0.25">
      <c r="A173" s="10">
        <v>722</v>
      </c>
      <c r="B173" s="28">
        <v>5355</v>
      </c>
      <c r="C173" s="28">
        <v>5486</v>
      </c>
      <c r="D173" s="29">
        <f t="shared" si="18"/>
        <v>131</v>
      </c>
      <c r="E173" s="30">
        <f t="shared" si="19"/>
        <v>195923</v>
      </c>
      <c r="F173" s="30">
        <f t="shared" si="20"/>
        <v>216000</v>
      </c>
      <c r="G173" s="31">
        <v>1367</v>
      </c>
      <c r="H173" s="31">
        <v>1405</v>
      </c>
      <c r="I173" s="32">
        <f t="shared" si="21"/>
        <v>38</v>
      </c>
      <c r="J173" s="32">
        <f t="shared" si="22"/>
        <v>19</v>
      </c>
      <c r="K173" s="32">
        <f t="shared" si="23"/>
        <v>19</v>
      </c>
      <c r="L173" s="32">
        <f t="shared" si="24"/>
        <v>0</v>
      </c>
      <c r="M173" s="33">
        <f t="shared" si="25"/>
        <v>114000</v>
      </c>
      <c r="N173" s="30">
        <f t="shared" si="26"/>
        <v>330000</v>
      </c>
    </row>
    <row r="174" spans="1:14" ht="15.75" x14ac:dyDescent="0.25">
      <c r="A174" s="10">
        <v>723</v>
      </c>
      <c r="B174" s="28">
        <v>4329</v>
      </c>
      <c r="C174" s="28">
        <v>4441</v>
      </c>
      <c r="D174" s="29">
        <f t="shared" si="18"/>
        <v>112</v>
      </c>
      <c r="E174" s="30">
        <f t="shared" si="19"/>
        <v>166796</v>
      </c>
      <c r="F174" s="30">
        <f t="shared" si="20"/>
        <v>183000</v>
      </c>
      <c r="G174" s="31">
        <v>1938</v>
      </c>
      <c r="H174" s="31">
        <v>1990</v>
      </c>
      <c r="I174" s="32">
        <f t="shared" si="21"/>
        <v>52</v>
      </c>
      <c r="J174" s="32">
        <f t="shared" si="22"/>
        <v>26</v>
      </c>
      <c r="K174" s="32">
        <f t="shared" si="23"/>
        <v>26</v>
      </c>
      <c r="L174" s="32">
        <f t="shared" si="24"/>
        <v>0</v>
      </c>
      <c r="M174" s="33">
        <f t="shared" si="25"/>
        <v>156000</v>
      </c>
      <c r="N174" s="30">
        <f t="shared" si="26"/>
        <v>339000</v>
      </c>
    </row>
    <row r="175" spans="1:14" ht="15.75" x14ac:dyDescent="0.25">
      <c r="A175" s="10">
        <v>724</v>
      </c>
      <c r="B175" s="28">
        <v>4849</v>
      </c>
      <c r="C175" s="28">
        <v>4989</v>
      </c>
      <c r="D175" s="29">
        <f t="shared" si="18"/>
        <v>140</v>
      </c>
      <c r="E175" s="30">
        <f t="shared" si="19"/>
        <v>209720</v>
      </c>
      <c r="F175" s="30">
        <f t="shared" si="20"/>
        <v>231000</v>
      </c>
      <c r="G175" s="31">
        <v>1938</v>
      </c>
      <c r="H175" s="31">
        <v>1990</v>
      </c>
      <c r="I175" s="32">
        <f t="shared" si="21"/>
        <v>52</v>
      </c>
      <c r="J175" s="32">
        <f t="shared" si="22"/>
        <v>26</v>
      </c>
      <c r="K175" s="32">
        <f t="shared" si="23"/>
        <v>26</v>
      </c>
      <c r="L175" s="32">
        <f t="shared" si="24"/>
        <v>0</v>
      </c>
      <c r="M175" s="33">
        <f t="shared" si="25"/>
        <v>156000</v>
      </c>
      <c r="N175" s="30">
        <f t="shared" si="26"/>
        <v>387000</v>
      </c>
    </row>
    <row r="176" spans="1:14" ht="15.75" x14ac:dyDescent="0.25">
      <c r="A176" s="10">
        <v>726</v>
      </c>
      <c r="B176" s="28">
        <v>4253</v>
      </c>
      <c r="C176" s="28">
        <v>4403</v>
      </c>
      <c r="D176" s="29">
        <f t="shared" si="18"/>
        <v>150</v>
      </c>
      <c r="E176" s="30">
        <f t="shared" si="19"/>
        <v>225050</v>
      </c>
      <c r="F176" s="30">
        <f t="shared" si="20"/>
        <v>248000</v>
      </c>
      <c r="G176" s="31">
        <v>1325</v>
      </c>
      <c r="H176" s="31">
        <v>1360</v>
      </c>
      <c r="I176" s="32">
        <f t="shared" si="21"/>
        <v>35</v>
      </c>
      <c r="J176" s="32">
        <f t="shared" si="22"/>
        <v>17.5</v>
      </c>
      <c r="K176" s="32">
        <f t="shared" si="23"/>
        <v>17.5</v>
      </c>
      <c r="L176" s="32">
        <f t="shared" si="24"/>
        <v>0</v>
      </c>
      <c r="M176" s="33">
        <f t="shared" si="25"/>
        <v>105000</v>
      </c>
      <c r="N176" s="30">
        <f t="shared" si="26"/>
        <v>353000</v>
      </c>
    </row>
    <row r="177" spans="1:15" ht="15.75" x14ac:dyDescent="0.25">
      <c r="A177" s="10">
        <v>727</v>
      </c>
      <c r="B177" s="28">
        <v>5920</v>
      </c>
      <c r="C177" s="28">
        <v>6043</v>
      </c>
      <c r="D177" s="29">
        <f t="shared" si="18"/>
        <v>123</v>
      </c>
      <c r="E177" s="30">
        <f t="shared" si="19"/>
        <v>183659</v>
      </c>
      <c r="F177" s="30">
        <f t="shared" si="20"/>
        <v>202000</v>
      </c>
      <c r="G177" s="31">
        <v>1325</v>
      </c>
      <c r="H177" s="31">
        <v>1360</v>
      </c>
      <c r="I177" s="32">
        <f t="shared" si="21"/>
        <v>35</v>
      </c>
      <c r="J177" s="32">
        <f t="shared" si="22"/>
        <v>17.5</v>
      </c>
      <c r="K177" s="32">
        <f t="shared" si="23"/>
        <v>17.5</v>
      </c>
      <c r="L177" s="32">
        <f t="shared" si="24"/>
        <v>0</v>
      </c>
      <c r="M177" s="33">
        <f t="shared" si="25"/>
        <v>105000</v>
      </c>
      <c r="N177" s="30">
        <f t="shared" si="26"/>
        <v>307000</v>
      </c>
    </row>
    <row r="178" spans="1:15" ht="15.75" x14ac:dyDescent="0.25">
      <c r="A178" s="10">
        <v>801</v>
      </c>
      <c r="B178" s="28">
        <v>3989</v>
      </c>
      <c r="C178" s="28">
        <v>4112</v>
      </c>
      <c r="D178" s="29">
        <f t="shared" si="18"/>
        <v>123</v>
      </c>
      <c r="E178" s="30">
        <f t="shared" si="19"/>
        <v>183659</v>
      </c>
      <c r="F178" s="30">
        <f t="shared" si="20"/>
        <v>202000</v>
      </c>
      <c r="G178" s="31">
        <v>1222</v>
      </c>
      <c r="H178" s="31">
        <v>1261</v>
      </c>
      <c r="I178" s="32">
        <f t="shared" si="21"/>
        <v>39</v>
      </c>
      <c r="J178" s="32">
        <f t="shared" si="22"/>
        <v>19.5</v>
      </c>
      <c r="K178" s="32">
        <f t="shared" si="23"/>
        <v>19.5</v>
      </c>
      <c r="L178" s="32">
        <f t="shared" si="24"/>
        <v>0</v>
      </c>
      <c r="M178" s="33">
        <f t="shared" si="25"/>
        <v>117000</v>
      </c>
      <c r="N178" s="30">
        <f t="shared" si="26"/>
        <v>319000</v>
      </c>
    </row>
    <row r="179" spans="1:15" ht="15.75" x14ac:dyDescent="0.25">
      <c r="A179" s="10">
        <v>802</v>
      </c>
      <c r="B179" s="28">
        <v>3600</v>
      </c>
      <c r="C179" s="28">
        <v>3762</v>
      </c>
      <c r="D179" s="29">
        <f t="shared" si="18"/>
        <v>162</v>
      </c>
      <c r="E179" s="30">
        <f t="shared" si="19"/>
        <v>243446</v>
      </c>
      <c r="F179" s="30">
        <f t="shared" si="20"/>
        <v>268000</v>
      </c>
      <c r="G179" s="31">
        <v>1222</v>
      </c>
      <c r="H179" s="31">
        <v>1261</v>
      </c>
      <c r="I179" s="32">
        <f t="shared" si="21"/>
        <v>39</v>
      </c>
      <c r="J179" s="32">
        <f t="shared" si="22"/>
        <v>19.5</v>
      </c>
      <c r="K179" s="32">
        <f t="shared" si="23"/>
        <v>19.5</v>
      </c>
      <c r="L179" s="32">
        <f t="shared" si="24"/>
        <v>0</v>
      </c>
      <c r="M179" s="33">
        <f t="shared" si="25"/>
        <v>117000</v>
      </c>
      <c r="N179" s="30">
        <f t="shared" si="26"/>
        <v>385000</v>
      </c>
    </row>
    <row r="180" spans="1:15" ht="15.75" x14ac:dyDescent="0.25">
      <c r="A180" s="10">
        <v>803</v>
      </c>
      <c r="B180" s="28">
        <v>4632</v>
      </c>
      <c r="C180" s="28">
        <v>4735</v>
      </c>
      <c r="D180" s="29">
        <f t="shared" si="18"/>
        <v>103</v>
      </c>
      <c r="E180" s="30">
        <f t="shared" si="19"/>
        <v>152999</v>
      </c>
      <c r="F180" s="30">
        <f t="shared" si="20"/>
        <v>168000</v>
      </c>
      <c r="G180" s="31">
        <v>1645</v>
      </c>
      <c r="H180" s="31">
        <v>1695</v>
      </c>
      <c r="I180" s="32">
        <f t="shared" si="21"/>
        <v>50</v>
      </c>
      <c r="J180" s="32">
        <f t="shared" si="22"/>
        <v>25</v>
      </c>
      <c r="K180" s="32">
        <f t="shared" si="23"/>
        <v>25</v>
      </c>
      <c r="L180" s="32">
        <f t="shared" si="24"/>
        <v>0</v>
      </c>
      <c r="M180" s="33">
        <f t="shared" si="25"/>
        <v>150000</v>
      </c>
      <c r="N180" s="30">
        <f t="shared" si="26"/>
        <v>318000</v>
      </c>
    </row>
    <row r="181" spans="1:15" ht="15.75" x14ac:dyDescent="0.25">
      <c r="A181" s="10">
        <v>804</v>
      </c>
      <c r="B181" s="28">
        <v>4462</v>
      </c>
      <c r="C181" s="28">
        <v>4613</v>
      </c>
      <c r="D181" s="29">
        <f t="shared" si="18"/>
        <v>151</v>
      </c>
      <c r="E181" s="30">
        <f t="shared" si="19"/>
        <v>226583</v>
      </c>
      <c r="F181" s="30">
        <f t="shared" si="20"/>
        <v>249000</v>
      </c>
      <c r="G181" s="31">
        <v>1645</v>
      </c>
      <c r="H181" s="31">
        <v>1695</v>
      </c>
      <c r="I181" s="32">
        <f t="shared" si="21"/>
        <v>50</v>
      </c>
      <c r="J181" s="32">
        <f t="shared" si="22"/>
        <v>25</v>
      </c>
      <c r="K181" s="32">
        <f t="shared" si="23"/>
        <v>25</v>
      </c>
      <c r="L181" s="32">
        <f t="shared" si="24"/>
        <v>0</v>
      </c>
      <c r="M181" s="33">
        <f t="shared" si="25"/>
        <v>150000</v>
      </c>
      <c r="N181" s="30">
        <f t="shared" si="26"/>
        <v>399000</v>
      </c>
    </row>
    <row r="182" spans="1:15" ht="15.75" x14ac:dyDescent="0.25">
      <c r="A182" s="12">
        <v>805</v>
      </c>
      <c r="B182" s="41">
        <v>2753</v>
      </c>
      <c r="C182" s="41">
        <v>2831</v>
      </c>
      <c r="D182" s="36">
        <f t="shared" si="18"/>
        <v>78</v>
      </c>
      <c r="E182" s="37">
        <f t="shared" si="19"/>
        <v>115752</v>
      </c>
      <c r="F182" s="37">
        <f t="shared" si="20"/>
        <v>127000</v>
      </c>
      <c r="G182" s="42">
        <v>89</v>
      </c>
      <c r="H182" s="42">
        <v>142</v>
      </c>
      <c r="I182" s="32">
        <f t="shared" si="21"/>
        <v>53</v>
      </c>
      <c r="J182" s="39">
        <f t="shared" si="22"/>
        <v>26.5</v>
      </c>
      <c r="K182" s="39">
        <f t="shared" si="23"/>
        <v>26.5</v>
      </c>
      <c r="L182" s="39">
        <f t="shared" si="24"/>
        <v>0</v>
      </c>
      <c r="M182" s="40">
        <f t="shared" si="25"/>
        <v>159000</v>
      </c>
      <c r="N182" s="37">
        <f t="shared" si="26"/>
        <v>286000</v>
      </c>
    </row>
    <row r="183" spans="1:15" ht="15.75" x14ac:dyDescent="0.25">
      <c r="A183" s="12">
        <v>806</v>
      </c>
      <c r="B183" s="41">
        <v>3867</v>
      </c>
      <c r="C183" s="41">
        <v>3992</v>
      </c>
      <c r="D183" s="36">
        <f t="shared" si="18"/>
        <v>125</v>
      </c>
      <c r="E183" s="37">
        <f t="shared" si="19"/>
        <v>186725</v>
      </c>
      <c r="F183" s="37">
        <f t="shared" si="20"/>
        <v>205000</v>
      </c>
      <c r="G183" s="42">
        <v>89</v>
      </c>
      <c r="H183" s="42">
        <v>142</v>
      </c>
      <c r="I183" s="32">
        <f t="shared" si="21"/>
        <v>53</v>
      </c>
      <c r="J183" s="39">
        <f t="shared" si="22"/>
        <v>26.5</v>
      </c>
      <c r="K183" s="39">
        <f t="shared" si="23"/>
        <v>26.5</v>
      </c>
      <c r="L183" s="39">
        <f t="shared" si="24"/>
        <v>0</v>
      </c>
      <c r="M183" s="40">
        <f t="shared" si="25"/>
        <v>159000</v>
      </c>
      <c r="N183" s="37">
        <f t="shared" si="26"/>
        <v>364000</v>
      </c>
    </row>
    <row r="184" spans="1:15" ht="15.75" x14ac:dyDescent="0.25">
      <c r="A184" s="10">
        <v>807</v>
      </c>
      <c r="B184" s="28">
        <v>6322</v>
      </c>
      <c r="C184" s="28">
        <v>6442</v>
      </c>
      <c r="D184" s="29">
        <f t="shared" si="18"/>
        <v>120</v>
      </c>
      <c r="E184" s="30">
        <f t="shared" si="19"/>
        <v>179060</v>
      </c>
      <c r="F184" s="30">
        <f t="shared" si="20"/>
        <v>197000</v>
      </c>
      <c r="G184" s="31">
        <v>1855</v>
      </c>
      <c r="H184" s="31">
        <v>1905</v>
      </c>
      <c r="I184" s="32">
        <f t="shared" si="21"/>
        <v>50</v>
      </c>
      <c r="J184" s="32">
        <f t="shared" si="22"/>
        <v>25</v>
      </c>
      <c r="K184" s="32">
        <f t="shared" si="23"/>
        <v>25</v>
      </c>
      <c r="L184" s="32">
        <f t="shared" si="24"/>
        <v>0</v>
      </c>
      <c r="M184" s="33">
        <f t="shared" si="25"/>
        <v>150000</v>
      </c>
      <c r="N184" s="30">
        <f t="shared" si="26"/>
        <v>347000</v>
      </c>
    </row>
    <row r="185" spans="1:15" ht="15.75" x14ac:dyDescent="0.25">
      <c r="A185" s="10">
        <v>808</v>
      </c>
      <c r="B185" s="28">
        <v>4146</v>
      </c>
      <c r="C185" s="28">
        <v>4233</v>
      </c>
      <c r="D185" s="29">
        <f t="shared" si="18"/>
        <v>87</v>
      </c>
      <c r="E185" s="30">
        <f t="shared" si="19"/>
        <v>129108</v>
      </c>
      <c r="F185" s="30">
        <f t="shared" si="20"/>
        <v>142000</v>
      </c>
      <c r="G185" s="31">
        <v>1855</v>
      </c>
      <c r="H185" s="31">
        <v>1905</v>
      </c>
      <c r="I185" s="32">
        <f t="shared" si="21"/>
        <v>50</v>
      </c>
      <c r="J185" s="32">
        <f t="shared" si="22"/>
        <v>25</v>
      </c>
      <c r="K185" s="32">
        <f t="shared" si="23"/>
        <v>25</v>
      </c>
      <c r="L185" s="32">
        <f t="shared" si="24"/>
        <v>0</v>
      </c>
      <c r="M185" s="33">
        <f t="shared" si="25"/>
        <v>150000</v>
      </c>
      <c r="N185" s="30">
        <f t="shared" si="26"/>
        <v>292000</v>
      </c>
    </row>
    <row r="186" spans="1:15" ht="15.75" x14ac:dyDescent="0.25">
      <c r="A186" s="10">
        <v>809</v>
      </c>
      <c r="B186" s="28">
        <v>4451</v>
      </c>
      <c r="C186" s="28">
        <v>4580</v>
      </c>
      <c r="D186" s="29">
        <f t="shared" si="18"/>
        <v>129</v>
      </c>
      <c r="E186" s="30">
        <f t="shared" si="19"/>
        <v>192857</v>
      </c>
      <c r="F186" s="30">
        <f t="shared" si="20"/>
        <v>212000</v>
      </c>
      <c r="G186" s="31">
        <v>1643</v>
      </c>
      <c r="H186" s="31">
        <v>1684</v>
      </c>
      <c r="I186" s="32">
        <f t="shared" si="21"/>
        <v>41</v>
      </c>
      <c r="J186" s="32">
        <f t="shared" si="22"/>
        <v>20.5</v>
      </c>
      <c r="K186" s="32">
        <f t="shared" si="23"/>
        <v>20.5</v>
      </c>
      <c r="L186" s="32">
        <f t="shared" si="24"/>
        <v>0</v>
      </c>
      <c r="M186" s="33">
        <f t="shared" si="25"/>
        <v>123000</v>
      </c>
      <c r="N186" s="30">
        <f t="shared" si="26"/>
        <v>335000</v>
      </c>
    </row>
    <row r="187" spans="1:15" ht="15.75" x14ac:dyDescent="0.25">
      <c r="A187" s="10">
        <v>810</v>
      </c>
      <c r="B187" s="28">
        <v>3902</v>
      </c>
      <c r="C187" s="28">
        <v>4072</v>
      </c>
      <c r="D187" s="29">
        <f t="shared" si="18"/>
        <v>170</v>
      </c>
      <c r="E187" s="30">
        <f t="shared" si="19"/>
        <v>255710</v>
      </c>
      <c r="F187" s="30">
        <f t="shared" si="20"/>
        <v>281000</v>
      </c>
      <c r="G187" s="31">
        <v>1643</v>
      </c>
      <c r="H187" s="31">
        <v>1684</v>
      </c>
      <c r="I187" s="32">
        <f t="shared" si="21"/>
        <v>41</v>
      </c>
      <c r="J187" s="32">
        <f t="shared" si="22"/>
        <v>20.5</v>
      </c>
      <c r="K187" s="32">
        <f t="shared" si="23"/>
        <v>20.5</v>
      </c>
      <c r="L187" s="32">
        <f t="shared" si="24"/>
        <v>0</v>
      </c>
      <c r="M187" s="33">
        <f t="shared" si="25"/>
        <v>123000</v>
      </c>
      <c r="N187" s="30">
        <f t="shared" si="26"/>
        <v>404000</v>
      </c>
    </row>
    <row r="188" spans="1:15" ht="15.75" x14ac:dyDescent="0.25">
      <c r="A188" s="10">
        <v>811</v>
      </c>
      <c r="B188" s="28">
        <v>3145</v>
      </c>
      <c r="C188" s="28">
        <v>3243</v>
      </c>
      <c r="D188" s="29">
        <f t="shared" si="18"/>
        <v>98</v>
      </c>
      <c r="E188" s="30">
        <f t="shared" si="19"/>
        <v>145432</v>
      </c>
      <c r="F188" s="30">
        <f t="shared" si="20"/>
        <v>160000</v>
      </c>
      <c r="G188" s="31">
        <v>1762</v>
      </c>
      <c r="H188" s="31">
        <v>1815</v>
      </c>
      <c r="I188" s="32">
        <f t="shared" si="21"/>
        <v>53</v>
      </c>
      <c r="J188" s="32">
        <f t="shared" si="22"/>
        <v>26.5</v>
      </c>
      <c r="K188" s="32">
        <f t="shared" si="23"/>
        <v>26.5</v>
      </c>
      <c r="L188" s="32">
        <f t="shared" si="24"/>
        <v>0</v>
      </c>
      <c r="M188" s="33">
        <f t="shared" si="25"/>
        <v>159000</v>
      </c>
      <c r="N188" s="30">
        <f t="shared" si="26"/>
        <v>319000</v>
      </c>
    </row>
    <row r="189" spans="1:15" ht="15.75" x14ac:dyDescent="0.25">
      <c r="A189" s="10">
        <v>812</v>
      </c>
      <c r="B189" s="28">
        <v>1529</v>
      </c>
      <c r="C189" s="28">
        <v>1700</v>
      </c>
      <c r="D189" s="29">
        <f t="shared" si="18"/>
        <v>171</v>
      </c>
      <c r="E189" s="30">
        <f t="shared" si="19"/>
        <v>257243</v>
      </c>
      <c r="F189" s="30">
        <f t="shared" si="20"/>
        <v>283000</v>
      </c>
      <c r="G189" s="31">
        <v>1762</v>
      </c>
      <c r="H189" s="31">
        <v>1815</v>
      </c>
      <c r="I189" s="32">
        <f t="shared" si="21"/>
        <v>53</v>
      </c>
      <c r="J189" s="32">
        <f t="shared" si="22"/>
        <v>26.5</v>
      </c>
      <c r="K189" s="32">
        <f t="shared" si="23"/>
        <v>26.5</v>
      </c>
      <c r="L189" s="32">
        <f t="shared" si="24"/>
        <v>0</v>
      </c>
      <c r="M189" s="33">
        <f t="shared" si="25"/>
        <v>159000</v>
      </c>
      <c r="N189" s="30">
        <f t="shared" si="26"/>
        <v>442000</v>
      </c>
    </row>
    <row r="190" spans="1:15" s="21" customFormat="1" ht="15.75" x14ac:dyDescent="0.25">
      <c r="A190" s="10">
        <v>813</v>
      </c>
      <c r="B190" s="51">
        <v>4613</v>
      </c>
      <c r="C190" s="51">
        <v>4703</v>
      </c>
      <c r="D190" s="29">
        <f t="shared" si="18"/>
        <v>90</v>
      </c>
      <c r="E190" s="30">
        <f t="shared" si="19"/>
        <v>133560</v>
      </c>
      <c r="F190" s="30">
        <f t="shared" si="20"/>
        <v>147000</v>
      </c>
      <c r="G190" s="52">
        <v>1384</v>
      </c>
      <c r="H190" s="52">
        <v>1492</v>
      </c>
      <c r="I190" s="32">
        <f t="shared" si="21"/>
        <v>108</v>
      </c>
      <c r="J190" s="32">
        <v>76</v>
      </c>
      <c r="K190" s="32">
        <f t="shared" si="23"/>
        <v>32</v>
      </c>
      <c r="L190" s="32">
        <f t="shared" si="24"/>
        <v>44</v>
      </c>
      <c r="M190" s="33">
        <f t="shared" si="25"/>
        <v>764000</v>
      </c>
      <c r="N190" s="30">
        <f t="shared" si="26"/>
        <v>911000</v>
      </c>
      <c r="O190" s="21" t="s">
        <v>29</v>
      </c>
    </row>
    <row r="191" spans="1:15" s="21" customFormat="1" ht="15.75" x14ac:dyDescent="0.25">
      <c r="A191" s="10">
        <v>814</v>
      </c>
      <c r="B191" s="51">
        <v>5053</v>
      </c>
      <c r="C191" s="51">
        <v>5135</v>
      </c>
      <c r="D191" s="29">
        <f t="shared" si="18"/>
        <v>82</v>
      </c>
      <c r="E191" s="30">
        <f t="shared" si="19"/>
        <v>121688</v>
      </c>
      <c r="F191" s="30">
        <f t="shared" si="20"/>
        <v>134000</v>
      </c>
      <c r="G191" s="52">
        <v>1384</v>
      </c>
      <c r="H191" s="52">
        <v>1492</v>
      </c>
      <c r="I191" s="32">
        <f t="shared" si="21"/>
        <v>108</v>
      </c>
      <c r="J191" s="32">
        <v>32</v>
      </c>
      <c r="K191" s="32">
        <f t="shared" si="23"/>
        <v>32</v>
      </c>
      <c r="L191" s="32">
        <f t="shared" si="24"/>
        <v>0</v>
      </c>
      <c r="M191" s="33">
        <f t="shared" si="25"/>
        <v>192000</v>
      </c>
      <c r="N191" s="30">
        <f t="shared" si="26"/>
        <v>326000</v>
      </c>
    </row>
    <row r="192" spans="1:15" ht="15.75" x14ac:dyDescent="0.25">
      <c r="A192" s="10">
        <v>816</v>
      </c>
      <c r="B192" s="28">
        <v>3009</v>
      </c>
      <c r="C192" s="28">
        <v>3133</v>
      </c>
      <c r="D192" s="29">
        <f t="shared" si="18"/>
        <v>124</v>
      </c>
      <c r="E192" s="30">
        <f t="shared" si="19"/>
        <v>185192</v>
      </c>
      <c r="F192" s="30">
        <f t="shared" si="20"/>
        <v>204000</v>
      </c>
      <c r="G192" s="31">
        <v>1167</v>
      </c>
      <c r="H192" s="31">
        <v>1210</v>
      </c>
      <c r="I192" s="32">
        <f t="shared" si="21"/>
        <v>43</v>
      </c>
      <c r="J192" s="32">
        <f t="shared" si="22"/>
        <v>21.5</v>
      </c>
      <c r="K192" s="32">
        <f t="shared" si="23"/>
        <v>21.5</v>
      </c>
      <c r="L192" s="32">
        <f t="shared" si="24"/>
        <v>0</v>
      </c>
      <c r="M192" s="33">
        <f t="shared" si="25"/>
        <v>129000</v>
      </c>
      <c r="N192" s="30">
        <f t="shared" si="26"/>
        <v>333000</v>
      </c>
    </row>
    <row r="193" spans="1:14" ht="15.75" x14ac:dyDescent="0.25">
      <c r="A193" s="10">
        <v>817</v>
      </c>
      <c r="B193" s="28">
        <v>5312</v>
      </c>
      <c r="C193" s="28">
        <v>5413</v>
      </c>
      <c r="D193" s="29">
        <f t="shared" si="18"/>
        <v>101</v>
      </c>
      <c r="E193" s="30">
        <f t="shared" si="19"/>
        <v>149933</v>
      </c>
      <c r="F193" s="30">
        <f t="shared" si="20"/>
        <v>165000</v>
      </c>
      <c r="G193" s="31">
        <v>1167</v>
      </c>
      <c r="H193" s="31">
        <v>1210</v>
      </c>
      <c r="I193" s="32">
        <f t="shared" si="21"/>
        <v>43</v>
      </c>
      <c r="J193" s="32">
        <f t="shared" si="22"/>
        <v>21.5</v>
      </c>
      <c r="K193" s="32">
        <f t="shared" si="23"/>
        <v>21.5</v>
      </c>
      <c r="L193" s="32">
        <f t="shared" si="24"/>
        <v>0</v>
      </c>
      <c r="M193" s="33">
        <f t="shared" si="25"/>
        <v>129000</v>
      </c>
      <c r="N193" s="30">
        <f t="shared" si="26"/>
        <v>294000</v>
      </c>
    </row>
    <row r="194" spans="1:14" ht="15.75" x14ac:dyDescent="0.25">
      <c r="A194" s="10">
        <v>818</v>
      </c>
      <c r="B194" s="28">
        <v>5428</v>
      </c>
      <c r="C194" s="28">
        <v>5544</v>
      </c>
      <c r="D194" s="29">
        <f t="shared" si="18"/>
        <v>116</v>
      </c>
      <c r="E194" s="30">
        <f t="shared" si="19"/>
        <v>172928</v>
      </c>
      <c r="F194" s="30">
        <f t="shared" si="20"/>
        <v>190000</v>
      </c>
      <c r="G194" s="42">
        <v>1787</v>
      </c>
      <c r="H194" s="42">
        <v>1842</v>
      </c>
      <c r="I194" s="32">
        <f>$H194-$G194</f>
        <v>55</v>
      </c>
      <c r="J194" s="32">
        <f>(I194/2)</f>
        <v>27.5</v>
      </c>
      <c r="K194" s="32">
        <f t="shared" si="23"/>
        <v>27.5</v>
      </c>
      <c r="L194" s="32">
        <f t="shared" si="24"/>
        <v>0</v>
      </c>
      <c r="M194" s="33">
        <f t="shared" si="25"/>
        <v>165000</v>
      </c>
      <c r="N194" s="30">
        <f t="shared" si="26"/>
        <v>355000</v>
      </c>
    </row>
    <row r="195" spans="1:14" ht="15.75" x14ac:dyDescent="0.25">
      <c r="A195" s="10">
        <v>819</v>
      </c>
      <c r="B195" s="28">
        <v>5389</v>
      </c>
      <c r="C195" s="28">
        <v>5512</v>
      </c>
      <c r="D195" s="29">
        <f t="shared" si="18"/>
        <v>123</v>
      </c>
      <c r="E195" s="30">
        <f t="shared" si="19"/>
        <v>183659</v>
      </c>
      <c r="F195" s="30">
        <f t="shared" si="20"/>
        <v>202000</v>
      </c>
      <c r="G195" s="42">
        <v>1787</v>
      </c>
      <c r="H195" s="42">
        <v>1842</v>
      </c>
      <c r="I195" s="32">
        <f t="shared" si="21"/>
        <v>55</v>
      </c>
      <c r="J195" s="32">
        <f t="shared" si="22"/>
        <v>27.5</v>
      </c>
      <c r="K195" s="32">
        <f t="shared" si="23"/>
        <v>27.5</v>
      </c>
      <c r="L195" s="32">
        <f t="shared" si="24"/>
        <v>0</v>
      </c>
      <c r="M195" s="33">
        <f t="shared" si="25"/>
        <v>165000</v>
      </c>
      <c r="N195" s="30">
        <f t="shared" si="26"/>
        <v>367000</v>
      </c>
    </row>
    <row r="196" spans="1:14" ht="15.75" x14ac:dyDescent="0.25">
      <c r="A196" s="10">
        <v>821</v>
      </c>
      <c r="B196" s="28">
        <v>4448</v>
      </c>
      <c r="C196" s="28">
        <v>4641</v>
      </c>
      <c r="D196" s="29">
        <f t="shared" si="18"/>
        <v>193</v>
      </c>
      <c r="E196" s="30">
        <f t="shared" si="19"/>
        <v>290969</v>
      </c>
      <c r="F196" s="30">
        <f t="shared" si="20"/>
        <v>320000</v>
      </c>
      <c r="G196" s="31">
        <v>1911</v>
      </c>
      <c r="H196" s="31">
        <v>1964</v>
      </c>
      <c r="I196" s="32">
        <f t="shared" si="21"/>
        <v>53</v>
      </c>
      <c r="J196" s="32">
        <f t="shared" si="22"/>
        <v>26.5</v>
      </c>
      <c r="K196" s="32">
        <f t="shared" si="23"/>
        <v>26.5</v>
      </c>
      <c r="L196" s="32">
        <f t="shared" si="24"/>
        <v>0</v>
      </c>
      <c r="M196" s="33">
        <f t="shared" si="25"/>
        <v>159000</v>
      </c>
      <c r="N196" s="30">
        <f t="shared" si="26"/>
        <v>479000</v>
      </c>
    </row>
    <row r="197" spans="1:14" ht="15.75" x14ac:dyDescent="0.25">
      <c r="A197" s="10">
        <v>822</v>
      </c>
      <c r="B197" s="28">
        <v>2612</v>
      </c>
      <c r="C197" s="28">
        <v>2697</v>
      </c>
      <c r="D197" s="29">
        <f t="shared" si="18"/>
        <v>85</v>
      </c>
      <c r="E197" s="30">
        <f t="shared" si="19"/>
        <v>126140</v>
      </c>
      <c r="F197" s="30">
        <f t="shared" si="20"/>
        <v>139000</v>
      </c>
      <c r="G197" s="31">
        <v>1911</v>
      </c>
      <c r="H197" s="31">
        <v>1964</v>
      </c>
      <c r="I197" s="32">
        <f t="shared" si="21"/>
        <v>53</v>
      </c>
      <c r="J197" s="32">
        <f t="shared" si="22"/>
        <v>26.5</v>
      </c>
      <c r="K197" s="32">
        <f t="shared" si="23"/>
        <v>26.5</v>
      </c>
      <c r="L197" s="32">
        <f t="shared" si="24"/>
        <v>0</v>
      </c>
      <c r="M197" s="33">
        <f t="shared" si="25"/>
        <v>159000</v>
      </c>
      <c r="N197" s="30">
        <f t="shared" si="26"/>
        <v>298000</v>
      </c>
    </row>
    <row r="198" spans="1:14" ht="15.75" x14ac:dyDescent="0.25">
      <c r="A198" s="13">
        <v>823</v>
      </c>
      <c r="B198" s="28">
        <v>3842</v>
      </c>
      <c r="C198" s="28">
        <v>3978</v>
      </c>
      <c r="D198" s="29">
        <f t="shared" si="18"/>
        <v>136</v>
      </c>
      <c r="E198" s="30">
        <f t="shared" si="19"/>
        <v>203588</v>
      </c>
      <c r="F198" s="30">
        <f t="shared" si="20"/>
        <v>224000</v>
      </c>
      <c r="G198" s="31">
        <v>1992</v>
      </c>
      <c r="H198" s="31">
        <v>2062</v>
      </c>
      <c r="I198" s="32">
        <f t="shared" si="21"/>
        <v>70</v>
      </c>
      <c r="J198" s="32">
        <f t="shared" si="22"/>
        <v>35</v>
      </c>
      <c r="K198" s="32">
        <f t="shared" si="23"/>
        <v>32</v>
      </c>
      <c r="L198" s="32">
        <f t="shared" si="24"/>
        <v>3</v>
      </c>
      <c r="M198" s="33">
        <f t="shared" si="25"/>
        <v>231000</v>
      </c>
      <c r="N198" s="30">
        <f t="shared" si="26"/>
        <v>455000</v>
      </c>
    </row>
    <row r="199" spans="1:14" ht="15.75" x14ac:dyDescent="0.25">
      <c r="A199" s="13">
        <v>824</v>
      </c>
      <c r="B199" s="28">
        <v>2470</v>
      </c>
      <c r="C199" s="28">
        <v>2538</v>
      </c>
      <c r="D199" s="29">
        <f t="shared" si="18"/>
        <v>68</v>
      </c>
      <c r="E199" s="30">
        <f t="shared" si="19"/>
        <v>100912</v>
      </c>
      <c r="F199" s="30">
        <f t="shared" si="20"/>
        <v>111000</v>
      </c>
      <c r="G199" s="31">
        <v>1992</v>
      </c>
      <c r="H199" s="31">
        <v>2062</v>
      </c>
      <c r="I199" s="32">
        <f t="shared" si="21"/>
        <v>70</v>
      </c>
      <c r="J199" s="32">
        <f t="shared" si="22"/>
        <v>35</v>
      </c>
      <c r="K199" s="32">
        <f t="shared" si="23"/>
        <v>32</v>
      </c>
      <c r="L199" s="32">
        <f t="shared" si="24"/>
        <v>3</v>
      </c>
      <c r="M199" s="33">
        <f t="shared" si="25"/>
        <v>231000</v>
      </c>
      <c r="N199" s="30">
        <f t="shared" si="26"/>
        <v>342000</v>
      </c>
    </row>
    <row r="200" spans="1:14" ht="15.75" x14ac:dyDescent="0.25">
      <c r="A200" s="10">
        <v>826</v>
      </c>
      <c r="B200" s="28">
        <v>4676</v>
      </c>
      <c r="C200" s="28">
        <v>4844</v>
      </c>
      <c r="D200" s="29">
        <f t="shared" si="18"/>
        <v>168</v>
      </c>
      <c r="E200" s="30">
        <f t="shared" si="19"/>
        <v>252644</v>
      </c>
      <c r="F200" s="30">
        <f t="shared" si="20"/>
        <v>278000</v>
      </c>
      <c r="G200" s="31">
        <v>1403</v>
      </c>
      <c r="H200" s="31">
        <v>1454</v>
      </c>
      <c r="I200" s="32">
        <f t="shared" si="21"/>
        <v>51</v>
      </c>
      <c r="J200" s="32">
        <f t="shared" si="22"/>
        <v>25.5</v>
      </c>
      <c r="K200" s="32">
        <f t="shared" si="23"/>
        <v>25.5</v>
      </c>
      <c r="L200" s="32">
        <f t="shared" si="24"/>
        <v>0</v>
      </c>
      <c r="M200" s="33">
        <f t="shared" si="25"/>
        <v>153000</v>
      </c>
      <c r="N200" s="30">
        <f t="shared" si="26"/>
        <v>431000</v>
      </c>
    </row>
    <row r="201" spans="1:14" ht="15.75" x14ac:dyDescent="0.25">
      <c r="A201" s="10">
        <v>827</v>
      </c>
      <c r="B201" s="28">
        <v>4689</v>
      </c>
      <c r="C201" s="28">
        <v>4813</v>
      </c>
      <c r="D201" s="29">
        <f t="shared" si="18"/>
        <v>124</v>
      </c>
      <c r="E201" s="30">
        <f t="shared" si="19"/>
        <v>185192</v>
      </c>
      <c r="F201" s="30">
        <f t="shared" si="20"/>
        <v>204000</v>
      </c>
      <c r="G201" s="31">
        <v>1403</v>
      </c>
      <c r="H201" s="31">
        <v>1454</v>
      </c>
      <c r="I201" s="32">
        <f t="shared" si="21"/>
        <v>51</v>
      </c>
      <c r="J201" s="32">
        <f t="shared" si="22"/>
        <v>25.5</v>
      </c>
      <c r="K201" s="32">
        <f t="shared" si="23"/>
        <v>25.5</v>
      </c>
      <c r="L201" s="32">
        <f t="shared" si="24"/>
        <v>0</v>
      </c>
      <c r="M201" s="33">
        <f t="shared" si="25"/>
        <v>153000</v>
      </c>
      <c r="N201" s="30">
        <f t="shared" si="26"/>
        <v>357000</v>
      </c>
    </row>
    <row r="202" spans="1:14" ht="15.75" x14ac:dyDescent="0.25">
      <c r="A202" s="10">
        <v>901</v>
      </c>
      <c r="B202" s="28">
        <v>6366</v>
      </c>
      <c r="C202" s="28">
        <v>6543</v>
      </c>
      <c r="D202" s="29">
        <f t="shared" si="18"/>
        <v>177</v>
      </c>
      <c r="E202" s="30">
        <f t="shared" si="19"/>
        <v>266441</v>
      </c>
      <c r="F202" s="30">
        <f t="shared" si="20"/>
        <v>293000</v>
      </c>
      <c r="G202" s="31">
        <v>2173</v>
      </c>
      <c r="H202" s="31">
        <v>2220</v>
      </c>
      <c r="I202" s="32">
        <f t="shared" si="21"/>
        <v>47</v>
      </c>
      <c r="J202" s="32">
        <f t="shared" si="22"/>
        <v>23.5</v>
      </c>
      <c r="K202" s="32">
        <f t="shared" si="23"/>
        <v>23.5</v>
      </c>
      <c r="L202" s="32">
        <f t="shared" si="24"/>
        <v>0</v>
      </c>
      <c r="M202" s="33">
        <f t="shared" si="25"/>
        <v>141000</v>
      </c>
      <c r="N202" s="30">
        <f t="shared" si="26"/>
        <v>434000</v>
      </c>
    </row>
    <row r="203" spans="1:14" ht="15.75" x14ac:dyDescent="0.25">
      <c r="A203" s="10">
        <v>902</v>
      </c>
      <c r="B203" s="28">
        <v>4853</v>
      </c>
      <c r="C203" s="28">
        <v>4987</v>
      </c>
      <c r="D203" s="29">
        <f t="shared" si="18"/>
        <v>134</v>
      </c>
      <c r="E203" s="30">
        <f t="shared" si="19"/>
        <v>200522</v>
      </c>
      <c r="F203" s="30">
        <f t="shared" si="20"/>
        <v>221000</v>
      </c>
      <c r="G203" s="31">
        <v>2173</v>
      </c>
      <c r="H203" s="31">
        <v>2220</v>
      </c>
      <c r="I203" s="32">
        <f t="shared" si="21"/>
        <v>47</v>
      </c>
      <c r="J203" s="32">
        <f t="shared" si="22"/>
        <v>23.5</v>
      </c>
      <c r="K203" s="32">
        <f t="shared" si="23"/>
        <v>23.5</v>
      </c>
      <c r="L203" s="32">
        <f t="shared" si="24"/>
        <v>0</v>
      </c>
      <c r="M203" s="33">
        <f t="shared" si="25"/>
        <v>141000</v>
      </c>
      <c r="N203" s="30">
        <f t="shared" si="26"/>
        <v>362000</v>
      </c>
    </row>
    <row r="204" spans="1:14" ht="15.75" x14ac:dyDescent="0.25">
      <c r="A204" s="10">
        <v>903</v>
      </c>
      <c r="B204" s="28">
        <v>4850</v>
      </c>
      <c r="C204" s="28">
        <v>4995</v>
      </c>
      <c r="D204" s="29">
        <f t="shared" si="18"/>
        <v>145</v>
      </c>
      <c r="E204" s="30">
        <f t="shared" si="19"/>
        <v>217385</v>
      </c>
      <c r="F204" s="30">
        <f t="shared" si="20"/>
        <v>239000</v>
      </c>
      <c r="G204" s="31">
        <v>1724</v>
      </c>
      <c r="H204" s="31">
        <v>1762</v>
      </c>
      <c r="I204" s="32">
        <f t="shared" si="21"/>
        <v>38</v>
      </c>
      <c r="J204" s="32">
        <f t="shared" si="22"/>
        <v>19</v>
      </c>
      <c r="K204" s="32">
        <f t="shared" si="23"/>
        <v>19</v>
      </c>
      <c r="L204" s="32">
        <f t="shared" si="24"/>
        <v>0</v>
      </c>
      <c r="M204" s="33">
        <f t="shared" si="25"/>
        <v>114000</v>
      </c>
      <c r="N204" s="30">
        <f t="shared" si="26"/>
        <v>353000</v>
      </c>
    </row>
    <row r="205" spans="1:14" ht="15.75" x14ac:dyDescent="0.25">
      <c r="A205" s="10">
        <v>904</v>
      </c>
      <c r="B205" s="28">
        <v>4327</v>
      </c>
      <c r="C205" s="28">
        <v>4435</v>
      </c>
      <c r="D205" s="29">
        <f t="shared" si="18"/>
        <v>108</v>
      </c>
      <c r="E205" s="30">
        <f t="shared" si="19"/>
        <v>160664</v>
      </c>
      <c r="F205" s="30">
        <f t="shared" si="20"/>
        <v>177000</v>
      </c>
      <c r="G205" s="31">
        <v>1724</v>
      </c>
      <c r="H205" s="31">
        <v>1762</v>
      </c>
      <c r="I205" s="32">
        <f t="shared" si="21"/>
        <v>38</v>
      </c>
      <c r="J205" s="32">
        <f t="shared" si="22"/>
        <v>19</v>
      </c>
      <c r="K205" s="32">
        <f t="shared" si="23"/>
        <v>19</v>
      </c>
      <c r="L205" s="32">
        <f t="shared" si="24"/>
        <v>0</v>
      </c>
      <c r="M205" s="33">
        <f t="shared" si="25"/>
        <v>114000</v>
      </c>
      <c r="N205" s="30">
        <f t="shared" si="26"/>
        <v>291000</v>
      </c>
    </row>
    <row r="206" spans="1:14" ht="15.75" x14ac:dyDescent="0.25">
      <c r="A206" s="10">
        <v>905</v>
      </c>
      <c r="B206" s="28">
        <v>3932</v>
      </c>
      <c r="C206" s="28">
        <v>4014</v>
      </c>
      <c r="D206" s="29">
        <f t="shared" ref="D206:D243" si="27">C206-B206</f>
        <v>82</v>
      </c>
      <c r="E206" s="30">
        <f t="shared" ref="E206:E243" si="28">IF($D206&gt;400,($D206-400)*2242+200*1786+100*(1533+1484),IF($D206&gt;300,($D206-300)*1786+100*1786+100*(1533+1484),IF($D206&gt;200,($D206-200)*1786+100*(1533+1484),IF($D206&gt;100,($D206-100)*1533+100*1484,$D206*1484))))</f>
        <v>121688</v>
      </c>
      <c r="F206" s="30">
        <f t="shared" ref="F206:F243" si="29">ROUND($E206*0.1+$E206,-3)</f>
        <v>134000</v>
      </c>
      <c r="G206" s="31">
        <v>1545</v>
      </c>
      <c r="H206" s="31">
        <v>1587</v>
      </c>
      <c r="I206" s="32">
        <f t="shared" ref="I206:I243" si="30">$H206-$G206</f>
        <v>42</v>
      </c>
      <c r="J206" s="32">
        <f t="shared" ref="J206:J225" si="31">(I206/2)</f>
        <v>21</v>
      </c>
      <c r="K206" s="32">
        <f t="shared" ref="K206:K243" si="32">IF($J206&lt;32,$J206,32)</f>
        <v>21</v>
      </c>
      <c r="L206" s="32">
        <f t="shared" ref="L206:L243" si="33">IF($J206&gt;32,$J206-32,0)</f>
        <v>0</v>
      </c>
      <c r="M206" s="33">
        <f t="shared" ref="M206:M243" si="34">ROUND(IF($J206&lt;32,$K206*6000,($K206*6000+$L206*13000)),-3)</f>
        <v>126000</v>
      </c>
      <c r="N206" s="30">
        <f t="shared" ref="N206:N243" si="35">F206+M206</f>
        <v>260000</v>
      </c>
    </row>
    <row r="207" spans="1:14" ht="15.75" x14ac:dyDescent="0.25">
      <c r="A207" s="10">
        <v>906</v>
      </c>
      <c r="B207" s="28">
        <v>3266</v>
      </c>
      <c r="C207" s="28">
        <v>3330</v>
      </c>
      <c r="D207" s="29">
        <f t="shared" si="27"/>
        <v>64</v>
      </c>
      <c r="E207" s="30">
        <f t="shared" si="28"/>
        <v>94976</v>
      </c>
      <c r="F207" s="30">
        <f t="shared" si="29"/>
        <v>104000</v>
      </c>
      <c r="G207" s="31">
        <v>1545</v>
      </c>
      <c r="H207" s="31">
        <v>1587</v>
      </c>
      <c r="I207" s="32">
        <f t="shared" si="30"/>
        <v>42</v>
      </c>
      <c r="J207" s="32">
        <f t="shared" si="31"/>
        <v>21</v>
      </c>
      <c r="K207" s="32">
        <f t="shared" si="32"/>
        <v>21</v>
      </c>
      <c r="L207" s="32">
        <f t="shared" si="33"/>
        <v>0</v>
      </c>
      <c r="M207" s="33">
        <f t="shared" si="34"/>
        <v>126000</v>
      </c>
      <c r="N207" s="30">
        <f t="shared" si="35"/>
        <v>230000</v>
      </c>
    </row>
    <row r="208" spans="1:14" ht="15.75" x14ac:dyDescent="0.25">
      <c r="A208" s="10">
        <v>907</v>
      </c>
      <c r="B208" s="28">
        <v>5271</v>
      </c>
      <c r="C208" s="28">
        <v>5380</v>
      </c>
      <c r="D208" s="29">
        <f t="shared" si="27"/>
        <v>109</v>
      </c>
      <c r="E208" s="30">
        <f t="shared" si="28"/>
        <v>162197</v>
      </c>
      <c r="F208" s="30">
        <f t="shared" si="29"/>
        <v>178000</v>
      </c>
      <c r="G208" s="31">
        <v>1603</v>
      </c>
      <c r="H208" s="31">
        <v>1637</v>
      </c>
      <c r="I208" s="32">
        <f t="shared" si="30"/>
        <v>34</v>
      </c>
      <c r="J208" s="32">
        <f t="shared" si="31"/>
        <v>17</v>
      </c>
      <c r="K208" s="32">
        <f t="shared" si="32"/>
        <v>17</v>
      </c>
      <c r="L208" s="32">
        <f t="shared" si="33"/>
        <v>0</v>
      </c>
      <c r="M208" s="33">
        <f t="shared" si="34"/>
        <v>102000</v>
      </c>
      <c r="N208" s="30">
        <f t="shared" si="35"/>
        <v>280000</v>
      </c>
    </row>
    <row r="209" spans="1:15" ht="15.75" x14ac:dyDescent="0.25">
      <c r="A209" s="10">
        <v>908</v>
      </c>
      <c r="B209" s="28">
        <v>5554</v>
      </c>
      <c r="C209" s="28">
        <v>5709</v>
      </c>
      <c r="D209" s="29">
        <f t="shared" si="27"/>
        <v>155</v>
      </c>
      <c r="E209" s="30">
        <f t="shared" si="28"/>
        <v>232715</v>
      </c>
      <c r="F209" s="30">
        <f t="shared" si="29"/>
        <v>256000</v>
      </c>
      <c r="G209" s="31">
        <v>1603</v>
      </c>
      <c r="H209" s="31">
        <v>1637</v>
      </c>
      <c r="I209" s="32">
        <f t="shared" si="30"/>
        <v>34</v>
      </c>
      <c r="J209" s="32">
        <f t="shared" si="31"/>
        <v>17</v>
      </c>
      <c r="K209" s="32">
        <f t="shared" si="32"/>
        <v>17</v>
      </c>
      <c r="L209" s="32">
        <f t="shared" si="33"/>
        <v>0</v>
      </c>
      <c r="M209" s="33">
        <f t="shared" si="34"/>
        <v>102000</v>
      </c>
      <c r="N209" s="30">
        <f t="shared" si="35"/>
        <v>358000</v>
      </c>
    </row>
    <row r="210" spans="1:15" ht="15.75" x14ac:dyDescent="0.25">
      <c r="A210" s="10">
        <v>909</v>
      </c>
      <c r="B210" s="28">
        <v>4411</v>
      </c>
      <c r="C210" s="28">
        <v>4571</v>
      </c>
      <c r="D210" s="29">
        <f t="shared" si="27"/>
        <v>160</v>
      </c>
      <c r="E210" s="30">
        <f t="shared" si="28"/>
        <v>240380</v>
      </c>
      <c r="F210" s="30">
        <f t="shared" si="29"/>
        <v>264000</v>
      </c>
      <c r="G210" s="31">
        <v>1600</v>
      </c>
      <c r="H210" s="31">
        <v>1643</v>
      </c>
      <c r="I210" s="32">
        <f t="shared" si="30"/>
        <v>43</v>
      </c>
      <c r="J210" s="32">
        <f t="shared" si="31"/>
        <v>21.5</v>
      </c>
      <c r="K210" s="32">
        <f t="shared" si="32"/>
        <v>21.5</v>
      </c>
      <c r="L210" s="32">
        <f t="shared" si="33"/>
        <v>0</v>
      </c>
      <c r="M210" s="33">
        <f t="shared" si="34"/>
        <v>129000</v>
      </c>
      <c r="N210" s="30">
        <f t="shared" si="35"/>
        <v>393000</v>
      </c>
    </row>
    <row r="211" spans="1:15" ht="15.75" x14ac:dyDescent="0.25">
      <c r="A211" s="10">
        <v>910</v>
      </c>
      <c r="B211" s="28">
        <v>4455</v>
      </c>
      <c r="C211" s="28">
        <v>4581</v>
      </c>
      <c r="D211" s="29">
        <f t="shared" si="27"/>
        <v>126</v>
      </c>
      <c r="E211" s="30">
        <f t="shared" si="28"/>
        <v>188258</v>
      </c>
      <c r="F211" s="30">
        <f t="shared" si="29"/>
        <v>207000</v>
      </c>
      <c r="G211" s="31">
        <v>1600</v>
      </c>
      <c r="H211" s="31">
        <v>1643</v>
      </c>
      <c r="I211" s="32">
        <f t="shared" si="30"/>
        <v>43</v>
      </c>
      <c r="J211" s="32">
        <f t="shared" si="31"/>
        <v>21.5</v>
      </c>
      <c r="K211" s="32">
        <f t="shared" si="32"/>
        <v>21.5</v>
      </c>
      <c r="L211" s="32">
        <f t="shared" si="33"/>
        <v>0</v>
      </c>
      <c r="M211" s="33">
        <f t="shared" si="34"/>
        <v>129000</v>
      </c>
      <c r="N211" s="30">
        <f t="shared" si="35"/>
        <v>336000</v>
      </c>
    </row>
    <row r="212" spans="1:15" ht="15.75" x14ac:dyDescent="0.25">
      <c r="A212" s="10">
        <v>911</v>
      </c>
      <c r="B212" s="28">
        <v>4016</v>
      </c>
      <c r="C212" s="28">
        <v>4186</v>
      </c>
      <c r="D212" s="29">
        <f t="shared" si="27"/>
        <v>170</v>
      </c>
      <c r="E212" s="30">
        <f t="shared" si="28"/>
        <v>255710</v>
      </c>
      <c r="F212" s="30">
        <f t="shared" si="29"/>
        <v>281000</v>
      </c>
      <c r="G212" s="31">
        <v>1261</v>
      </c>
      <c r="H212" s="31">
        <v>1308</v>
      </c>
      <c r="I212" s="32">
        <f t="shared" si="30"/>
        <v>47</v>
      </c>
      <c r="J212" s="32">
        <f t="shared" si="31"/>
        <v>23.5</v>
      </c>
      <c r="K212" s="32">
        <f t="shared" si="32"/>
        <v>23.5</v>
      </c>
      <c r="L212" s="32">
        <f t="shared" si="33"/>
        <v>0</v>
      </c>
      <c r="M212" s="33">
        <f t="shared" si="34"/>
        <v>141000</v>
      </c>
      <c r="N212" s="30">
        <f t="shared" si="35"/>
        <v>422000</v>
      </c>
    </row>
    <row r="213" spans="1:15" ht="15.75" x14ac:dyDescent="0.25">
      <c r="A213" s="10">
        <v>912</v>
      </c>
      <c r="B213" s="28">
        <v>4518</v>
      </c>
      <c r="C213" s="28">
        <v>4657</v>
      </c>
      <c r="D213" s="29">
        <f t="shared" si="27"/>
        <v>139</v>
      </c>
      <c r="E213" s="30">
        <f t="shared" si="28"/>
        <v>208187</v>
      </c>
      <c r="F213" s="30">
        <f t="shared" si="29"/>
        <v>229000</v>
      </c>
      <c r="G213" s="31">
        <v>1261</v>
      </c>
      <c r="H213" s="31">
        <v>1308</v>
      </c>
      <c r="I213" s="32">
        <f t="shared" si="30"/>
        <v>47</v>
      </c>
      <c r="J213" s="32">
        <f t="shared" si="31"/>
        <v>23.5</v>
      </c>
      <c r="K213" s="32">
        <f t="shared" si="32"/>
        <v>23.5</v>
      </c>
      <c r="L213" s="32">
        <f t="shared" si="33"/>
        <v>0</v>
      </c>
      <c r="M213" s="33">
        <f t="shared" si="34"/>
        <v>141000</v>
      </c>
      <c r="N213" s="30">
        <f t="shared" si="35"/>
        <v>370000</v>
      </c>
    </row>
    <row r="214" spans="1:15" ht="15.75" x14ac:dyDescent="0.25">
      <c r="A214" s="10">
        <v>913</v>
      </c>
      <c r="B214" s="28">
        <v>4608</v>
      </c>
      <c r="C214" s="28">
        <v>4771</v>
      </c>
      <c r="D214" s="29">
        <f t="shared" si="27"/>
        <v>163</v>
      </c>
      <c r="E214" s="30">
        <f t="shared" si="28"/>
        <v>244979</v>
      </c>
      <c r="F214" s="30">
        <f t="shared" si="29"/>
        <v>269000</v>
      </c>
      <c r="G214" s="31">
        <v>1434</v>
      </c>
      <c r="H214" s="31">
        <v>1478</v>
      </c>
      <c r="I214" s="32">
        <f t="shared" si="30"/>
        <v>44</v>
      </c>
      <c r="J214" s="32">
        <f t="shared" si="31"/>
        <v>22</v>
      </c>
      <c r="K214" s="32">
        <f t="shared" si="32"/>
        <v>22</v>
      </c>
      <c r="L214" s="32">
        <f t="shared" si="33"/>
        <v>0</v>
      </c>
      <c r="M214" s="33">
        <f t="shared" si="34"/>
        <v>132000</v>
      </c>
      <c r="N214" s="30">
        <f t="shared" si="35"/>
        <v>401000</v>
      </c>
    </row>
    <row r="215" spans="1:15" ht="15.75" x14ac:dyDescent="0.25">
      <c r="A215" s="10">
        <v>914</v>
      </c>
      <c r="B215" s="28">
        <v>3251</v>
      </c>
      <c r="C215" s="28">
        <v>3363</v>
      </c>
      <c r="D215" s="29">
        <f t="shared" si="27"/>
        <v>112</v>
      </c>
      <c r="E215" s="30">
        <f t="shared" si="28"/>
        <v>166796</v>
      </c>
      <c r="F215" s="30">
        <f t="shared" si="29"/>
        <v>183000</v>
      </c>
      <c r="G215" s="31">
        <v>1434</v>
      </c>
      <c r="H215" s="31">
        <v>1478</v>
      </c>
      <c r="I215" s="32">
        <f t="shared" si="30"/>
        <v>44</v>
      </c>
      <c r="J215" s="32">
        <f t="shared" si="31"/>
        <v>22</v>
      </c>
      <c r="K215" s="32">
        <f t="shared" si="32"/>
        <v>22</v>
      </c>
      <c r="L215" s="32">
        <f t="shared" si="33"/>
        <v>0</v>
      </c>
      <c r="M215" s="33">
        <f t="shared" si="34"/>
        <v>132000</v>
      </c>
      <c r="N215" s="30">
        <f t="shared" si="35"/>
        <v>315000</v>
      </c>
    </row>
    <row r="216" spans="1:15" ht="15.75" x14ac:dyDescent="0.25">
      <c r="A216" s="10">
        <v>916</v>
      </c>
      <c r="B216" s="28">
        <v>4165</v>
      </c>
      <c r="C216" s="28">
        <v>4310</v>
      </c>
      <c r="D216" s="29">
        <f t="shared" si="27"/>
        <v>145</v>
      </c>
      <c r="E216" s="30">
        <f t="shared" si="28"/>
        <v>217385</v>
      </c>
      <c r="F216" s="30">
        <f t="shared" si="29"/>
        <v>239000</v>
      </c>
      <c r="G216" s="31">
        <v>1312</v>
      </c>
      <c r="H216" s="31">
        <v>1348</v>
      </c>
      <c r="I216" s="32">
        <f t="shared" si="30"/>
        <v>36</v>
      </c>
      <c r="J216" s="32">
        <f t="shared" si="31"/>
        <v>18</v>
      </c>
      <c r="K216" s="32">
        <f t="shared" si="32"/>
        <v>18</v>
      </c>
      <c r="L216" s="32">
        <f t="shared" si="33"/>
        <v>0</v>
      </c>
      <c r="M216" s="33">
        <f t="shared" si="34"/>
        <v>108000</v>
      </c>
      <c r="N216" s="30">
        <f t="shared" si="35"/>
        <v>347000</v>
      </c>
    </row>
    <row r="217" spans="1:15" ht="15.75" x14ac:dyDescent="0.25">
      <c r="A217" s="10">
        <v>917</v>
      </c>
      <c r="B217" s="28">
        <v>3926</v>
      </c>
      <c r="C217" s="28">
        <v>4083</v>
      </c>
      <c r="D217" s="29">
        <f t="shared" si="27"/>
        <v>157</v>
      </c>
      <c r="E217" s="30">
        <f t="shared" si="28"/>
        <v>235781</v>
      </c>
      <c r="F217" s="30">
        <f t="shared" si="29"/>
        <v>259000</v>
      </c>
      <c r="G217" s="31">
        <v>1312</v>
      </c>
      <c r="H217" s="31">
        <v>1348</v>
      </c>
      <c r="I217" s="32">
        <f t="shared" si="30"/>
        <v>36</v>
      </c>
      <c r="J217" s="32">
        <f t="shared" si="31"/>
        <v>18</v>
      </c>
      <c r="K217" s="32">
        <f t="shared" si="32"/>
        <v>18</v>
      </c>
      <c r="L217" s="32">
        <f t="shared" si="33"/>
        <v>0</v>
      </c>
      <c r="M217" s="33">
        <f t="shared" si="34"/>
        <v>108000</v>
      </c>
      <c r="N217" s="30">
        <f t="shared" si="35"/>
        <v>367000</v>
      </c>
    </row>
    <row r="218" spans="1:15" ht="15.75" x14ac:dyDescent="0.25">
      <c r="A218" s="10">
        <v>918</v>
      </c>
      <c r="B218" s="28">
        <v>4566</v>
      </c>
      <c r="C218" s="28">
        <v>4728</v>
      </c>
      <c r="D218" s="29">
        <f t="shared" si="27"/>
        <v>162</v>
      </c>
      <c r="E218" s="30">
        <f t="shared" si="28"/>
        <v>243446</v>
      </c>
      <c r="F218" s="30">
        <f t="shared" si="29"/>
        <v>268000</v>
      </c>
      <c r="G218" s="31">
        <v>1812</v>
      </c>
      <c r="H218" s="31">
        <v>1873</v>
      </c>
      <c r="I218" s="32">
        <f t="shared" si="30"/>
        <v>61</v>
      </c>
      <c r="J218" s="32">
        <f t="shared" si="31"/>
        <v>30.5</v>
      </c>
      <c r="K218" s="32">
        <f t="shared" si="32"/>
        <v>30.5</v>
      </c>
      <c r="L218" s="32">
        <f t="shared" si="33"/>
        <v>0</v>
      </c>
      <c r="M218" s="33">
        <f t="shared" si="34"/>
        <v>183000</v>
      </c>
      <c r="N218" s="30">
        <f t="shared" si="35"/>
        <v>451000</v>
      </c>
    </row>
    <row r="219" spans="1:15" ht="15.75" x14ac:dyDescent="0.25">
      <c r="A219" s="10">
        <v>919</v>
      </c>
      <c r="B219" s="28">
        <v>3261</v>
      </c>
      <c r="C219" s="28">
        <v>3376</v>
      </c>
      <c r="D219" s="29">
        <f t="shared" si="27"/>
        <v>115</v>
      </c>
      <c r="E219" s="30">
        <f t="shared" si="28"/>
        <v>171395</v>
      </c>
      <c r="F219" s="30">
        <f t="shared" si="29"/>
        <v>189000</v>
      </c>
      <c r="G219" s="31">
        <v>1812</v>
      </c>
      <c r="H219" s="31">
        <v>1873</v>
      </c>
      <c r="I219" s="32">
        <f t="shared" si="30"/>
        <v>61</v>
      </c>
      <c r="J219" s="32">
        <f t="shared" si="31"/>
        <v>30.5</v>
      </c>
      <c r="K219" s="32">
        <f t="shared" si="32"/>
        <v>30.5</v>
      </c>
      <c r="L219" s="32">
        <f t="shared" si="33"/>
        <v>0</v>
      </c>
      <c r="M219" s="33">
        <f t="shared" si="34"/>
        <v>183000</v>
      </c>
      <c r="N219" s="30">
        <f t="shared" si="35"/>
        <v>372000</v>
      </c>
    </row>
    <row r="220" spans="1:15" s="21" customFormat="1" ht="15.75" x14ac:dyDescent="0.25">
      <c r="A220" s="10">
        <v>921</v>
      </c>
      <c r="B220" s="51">
        <v>3111</v>
      </c>
      <c r="C220" s="51">
        <v>3249</v>
      </c>
      <c r="D220" s="29">
        <f t="shared" si="27"/>
        <v>138</v>
      </c>
      <c r="E220" s="30">
        <f t="shared" si="28"/>
        <v>206654</v>
      </c>
      <c r="F220" s="30">
        <f t="shared" si="29"/>
        <v>227000</v>
      </c>
      <c r="G220" s="52">
        <v>1532</v>
      </c>
      <c r="H220" s="52">
        <v>1627</v>
      </c>
      <c r="I220" s="32">
        <f t="shared" si="30"/>
        <v>95</v>
      </c>
      <c r="J220" s="32">
        <v>32</v>
      </c>
      <c r="K220" s="32">
        <f t="shared" si="32"/>
        <v>32</v>
      </c>
      <c r="L220" s="32">
        <f t="shared" si="33"/>
        <v>0</v>
      </c>
      <c r="M220" s="33">
        <f t="shared" si="34"/>
        <v>192000</v>
      </c>
      <c r="N220" s="30">
        <f t="shared" si="35"/>
        <v>419000</v>
      </c>
    </row>
    <row r="221" spans="1:15" s="21" customFormat="1" ht="15.75" x14ac:dyDescent="0.25">
      <c r="A221" s="10">
        <v>922</v>
      </c>
      <c r="B221" s="51">
        <v>3817</v>
      </c>
      <c r="C221" s="51">
        <v>3936</v>
      </c>
      <c r="D221" s="29">
        <f t="shared" si="27"/>
        <v>119</v>
      </c>
      <c r="E221" s="30">
        <f t="shared" si="28"/>
        <v>177527</v>
      </c>
      <c r="F221" s="30">
        <f t="shared" si="29"/>
        <v>195000</v>
      </c>
      <c r="G221" s="52">
        <v>1532</v>
      </c>
      <c r="H221" s="52">
        <v>1627</v>
      </c>
      <c r="I221" s="32">
        <f t="shared" si="30"/>
        <v>95</v>
      </c>
      <c r="J221" s="32">
        <v>63</v>
      </c>
      <c r="K221" s="32">
        <f t="shared" si="32"/>
        <v>32</v>
      </c>
      <c r="L221" s="32">
        <f t="shared" si="33"/>
        <v>31</v>
      </c>
      <c r="M221" s="33">
        <f t="shared" si="34"/>
        <v>595000</v>
      </c>
      <c r="N221" s="30">
        <f t="shared" si="35"/>
        <v>790000</v>
      </c>
      <c r="O221" s="21" t="s">
        <v>29</v>
      </c>
    </row>
    <row r="222" spans="1:15" ht="15.75" x14ac:dyDescent="0.25">
      <c r="A222" s="10">
        <v>923</v>
      </c>
      <c r="B222" s="28">
        <v>4966</v>
      </c>
      <c r="C222" s="28">
        <v>5136</v>
      </c>
      <c r="D222" s="29">
        <f t="shared" si="27"/>
        <v>170</v>
      </c>
      <c r="E222" s="30">
        <f t="shared" si="28"/>
        <v>255710</v>
      </c>
      <c r="F222" s="30">
        <f t="shared" si="29"/>
        <v>281000</v>
      </c>
      <c r="G222" s="31">
        <v>1521</v>
      </c>
      <c r="H222" s="31">
        <v>1559</v>
      </c>
      <c r="I222" s="32">
        <f t="shared" si="30"/>
        <v>38</v>
      </c>
      <c r="J222" s="32">
        <f t="shared" si="31"/>
        <v>19</v>
      </c>
      <c r="K222" s="32">
        <f t="shared" si="32"/>
        <v>19</v>
      </c>
      <c r="L222" s="32">
        <f t="shared" si="33"/>
        <v>0</v>
      </c>
      <c r="M222" s="33">
        <f t="shared" si="34"/>
        <v>114000</v>
      </c>
      <c r="N222" s="30">
        <f t="shared" si="35"/>
        <v>395000</v>
      </c>
    </row>
    <row r="223" spans="1:15" ht="15.75" x14ac:dyDescent="0.25">
      <c r="A223" s="10">
        <v>924</v>
      </c>
      <c r="B223" s="28">
        <v>3448</v>
      </c>
      <c r="C223" s="28">
        <v>3596</v>
      </c>
      <c r="D223" s="29">
        <f t="shared" si="27"/>
        <v>148</v>
      </c>
      <c r="E223" s="30">
        <f t="shared" si="28"/>
        <v>221984</v>
      </c>
      <c r="F223" s="30">
        <f t="shared" si="29"/>
        <v>244000</v>
      </c>
      <c r="G223" s="31">
        <v>1521</v>
      </c>
      <c r="H223" s="31">
        <v>1559</v>
      </c>
      <c r="I223" s="32">
        <f t="shared" si="30"/>
        <v>38</v>
      </c>
      <c r="J223" s="32">
        <f t="shared" si="31"/>
        <v>19</v>
      </c>
      <c r="K223" s="32">
        <f t="shared" si="32"/>
        <v>19</v>
      </c>
      <c r="L223" s="32">
        <f t="shared" si="33"/>
        <v>0</v>
      </c>
      <c r="M223" s="33">
        <f t="shared" si="34"/>
        <v>114000</v>
      </c>
      <c r="N223" s="30">
        <f t="shared" si="35"/>
        <v>358000</v>
      </c>
    </row>
    <row r="224" spans="1:15" ht="15.75" x14ac:dyDescent="0.25">
      <c r="A224" s="11">
        <v>926</v>
      </c>
      <c r="B224" s="28">
        <v>2909</v>
      </c>
      <c r="C224" s="28">
        <v>3039</v>
      </c>
      <c r="D224" s="29">
        <f t="shared" si="27"/>
        <v>130</v>
      </c>
      <c r="E224" s="30">
        <f t="shared" si="28"/>
        <v>194390</v>
      </c>
      <c r="F224" s="30">
        <f t="shared" si="29"/>
        <v>214000</v>
      </c>
      <c r="G224" s="31">
        <v>1454</v>
      </c>
      <c r="H224" s="31">
        <v>1497</v>
      </c>
      <c r="I224" s="32">
        <f t="shared" si="30"/>
        <v>43</v>
      </c>
      <c r="J224" s="32">
        <f t="shared" si="31"/>
        <v>21.5</v>
      </c>
      <c r="K224" s="32">
        <f t="shared" si="32"/>
        <v>21.5</v>
      </c>
      <c r="L224" s="32">
        <f t="shared" si="33"/>
        <v>0</v>
      </c>
      <c r="M224" s="33">
        <f t="shared" si="34"/>
        <v>129000</v>
      </c>
      <c r="N224" s="30">
        <f t="shared" si="35"/>
        <v>343000</v>
      </c>
    </row>
    <row r="225" spans="1:14" ht="15.75" x14ac:dyDescent="0.25">
      <c r="A225" s="11">
        <v>927</v>
      </c>
      <c r="B225" s="28">
        <v>4583</v>
      </c>
      <c r="C225" s="28">
        <v>4724</v>
      </c>
      <c r="D225" s="29">
        <f t="shared" si="27"/>
        <v>141</v>
      </c>
      <c r="E225" s="30">
        <f t="shared" si="28"/>
        <v>211253</v>
      </c>
      <c r="F225" s="30">
        <f t="shared" si="29"/>
        <v>232000</v>
      </c>
      <c r="G225" s="31">
        <v>1454</v>
      </c>
      <c r="H225" s="31">
        <v>1497</v>
      </c>
      <c r="I225" s="32">
        <f t="shared" si="30"/>
        <v>43</v>
      </c>
      <c r="J225" s="32">
        <f t="shared" si="31"/>
        <v>21.5</v>
      </c>
      <c r="K225" s="32">
        <f t="shared" si="32"/>
        <v>21.5</v>
      </c>
      <c r="L225" s="32">
        <f t="shared" si="33"/>
        <v>0</v>
      </c>
      <c r="M225" s="33">
        <f t="shared" si="34"/>
        <v>129000</v>
      </c>
      <c r="N225" s="30">
        <f t="shared" si="35"/>
        <v>361000</v>
      </c>
    </row>
    <row r="226" spans="1:14" ht="15.75" x14ac:dyDescent="0.25">
      <c r="A226" s="10">
        <v>115</v>
      </c>
      <c r="B226" s="28">
        <v>3309</v>
      </c>
      <c r="C226" s="28">
        <v>3368</v>
      </c>
      <c r="D226" s="29">
        <f t="shared" si="27"/>
        <v>59</v>
      </c>
      <c r="E226" s="30">
        <f t="shared" si="28"/>
        <v>87556</v>
      </c>
      <c r="F226" s="30">
        <f t="shared" si="29"/>
        <v>96000</v>
      </c>
      <c r="G226" s="31">
        <v>558</v>
      </c>
      <c r="H226" s="31">
        <v>571</v>
      </c>
      <c r="I226" s="32">
        <f t="shared" si="30"/>
        <v>13</v>
      </c>
      <c r="J226" s="32">
        <f>H226-G226</f>
        <v>13</v>
      </c>
      <c r="K226" s="32">
        <f t="shared" si="32"/>
        <v>13</v>
      </c>
      <c r="L226" s="32">
        <f t="shared" si="33"/>
        <v>0</v>
      </c>
      <c r="M226" s="33">
        <f t="shared" si="34"/>
        <v>78000</v>
      </c>
      <c r="N226" s="30">
        <f t="shared" si="35"/>
        <v>174000</v>
      </c>
    </row>
    <row r="227" spans="1:14" ht="15.75" x14ac:dyDescent="0.25">
      <c r="A227" s="10">
        <v>123</v>
      </c>
      <c r="B227" s="28">
        <v>4639</v>
      </c>
      <c r="C227" s="28">
        <v>4756</v>
      </c>
      <c r="D227" s="29">
        <f t="shared" si="27"/>
        <v>117</v>
      </c>
      <c r="E227" s="30">
        <f t="shared" si="28"/>
        <v>174461</v>
      </c>
      <c r="F227" s="30">
        <f t="shared" si="29"/>
        <v>192000</v>
      </c>
      <c r="G227" s="31">
        <v>540</v>
      </c>
      <c r="H227" s="31">
        <v>559</v>
      </c>
      <c r="I227" s="32">
        <f t="shared" si="30"/>
        <v>19</v>
      </c>
      <c r="J227" s="32">
        <f t="shared" ref="J227:J243" si="36">H227-G227</f>
        <v>19</v>
      </c>
      <c r="K227" s="32">
        <f t="shared" si="32"/>
        <v>19</v>
      </c>
      <c r="L227" s="32">
        <f t="shared" si="33"/>
        <v>0</v>
      </c>
      <c r="M227" s="33">
        <f t="shared" si="34"/>
        <v>114000</v>
      </c>
      <c r="N227" s="30">
        <f t="shared" si="35"/>
        <v>306000</v>
      </c>
    </row>
    <row r="228" spans="1:14" ht="15.75" x14ac:dyDescent="0.25">
      <c r="A228" s="10">
        <v>215</v>
      </c>
      <c r="B228" s="28">
        <v>2387</v>
      </c>
      <c r="C228" s="28">
        <v>2457</v>
      </c>
      <c r="D228" s="29">
        <f t="shared" si="27"/>
        <v>70</v>
      </c>
      <c r="E228" s="30">
        <f t="shared" si="28"/>
        <v>103880</v>
      </c>
      <c r="F228" s="30">
        <f t="shared" si="29"/>
        <v>114000</v>
      </c>
      <c r="G228" s="31">
        <v>445</v>
      </c>
      <c r="H228" s="31">
        <v>462</v>
      </c>
      <c r="I228" s="32">
        <f t="shared" si="30"/>
        <v>17</v>
      </c>
      <c r="J228" s="32">
        <f t="shared" si="36"/>
        <v>17</v>
      </c>
      <c r="K228" s="32">
        <f t="shared" si="32"/>
        <v>17</v>
      </c>
      <c r="L228" s="32">
        <f t="shared" si="33"/>
        <v>0</v>
      </c>
      <c r="M228" s="33">
        <f t="shared" si="34"/>
        <v>102000</v>
      </c>
      <c r="N228" s="30">
        <f t="shared" si="35"/>
        <v>216000</v>
      </c>
    </row>
    <row r="229" spans="1:14" ht="15.75" x14ac:dyDescent="0.25">
      <c r="A229" s="10">
        <v>225</v>
      </c>
      <c r="B229" s="28">
        <v>2968</v>
      </c>
      <c r="C229" s="28">
        <v>3070</v>
      </c>
      <c r="D229" s="29">
        <f t="shared" si="27"/>
        <v>102</v>
      </c>
      <c r="E229" s="30">
        <f t="shared" si="28"/>
        <v>151466</v>
      </c>
      <c r="F229" s="30">
        <f t="shared" si="29"/>
        <v>167000</v>
      </c>
      <c r="G229" s="31">
        <v>452</v>
      </c>
      <c r="H229" s="31">
        <v>467</v>
      </c>
      <c r="I229" s="32">
        <f t="shared" si="30"/>
        <v>15</v>
      </c>
      <c r="J229" s="32">
        <f t="shared" si="36"/>
        <v>15</v>
      </c>
      <c r="K229" s="32">
        <f t="shared" si="32"/>
        <v>15</v>
      </c>
      <c r="L229" s="32">
        <f t="shared" si="33"/>
        <v>0</v>
      </c>
      <c r="M229" s="33">
        <f t="shared" si="34"/>
        <v>90000</v>
      </c>
      <c r="N229" s="30">
        <f t="shared" si="35"/>
        <v>257000</v>
      </c>
    </row>
    <row r="230" spans="1:14" ht="15.75" x14ac:dyDescent="0.25">
      <c r="A230" s="10">
        <v>315</v>
      </c>
      <c r="B230" s="28">
        <v>3774</v>
      </c>
      <c r="C230" s="28">
        <v>3875</v>
      </c>
      <c r="D230" s="29">
        <f t="shared" si="27"/>
        <v>101</v>
      </c>
      <c r="E230" s="30">
        <f t="shared" si="28"/>
        <v>149933</v>
      </c>
      <c r="F230" s="30">
        <f t="shared" si="29"/>
        <v>165000</v>
      </c>
      <c r="G230" s="31">
        <v>451</v>
      </c>
      <c r="H230" s="31">
        <v>461</v>
      </c>
      <c r="I230" s="32">
        <f t="shared" si="30"/>
        <v>10</v>
      </c>
      <c r="J230" s="32">
        <f t="shared" si="36"/>
        <v>10</v>
      </c>
      <c r="K230" s="32">
        <f t="shared" si="32"/>
        <v>10</v>
      </c>
      <c r="L230" s="32">
        <f t="shared" si="33"/>
        <v>0</v>
      </c>
      <c r="M230" s="33">
        <f t="shared" si="34"/>
        <v>60000</v>
      </c>
      <c r="N230" s="30">
        <f t="shared" si="35"/>
        <v>225000</v>
      </c>
    </row>
    <row r="231" spans="1:14" ht="15.75" x14ac:dyDescent="0.25">
      <c r="A231" s="10">
        <v>325</v>
      </c>
      <c r="B231" s="28">
        <v>2437</v>
      </c>
      <c r="C231" s="28">
        <v>2504</v>
      </c>
      <c r="D231" s="29">
        <f t="shared" si="27"/>
        <v>67</v>
      </c>
      <c r="E231" s="30">
        <f t="shared" si="28"/>
        <v>99428</v>
      </c>
      <c r="F231" s="30">
        <f t="shared" si="29"/>
        <v>109000</v>
      </c>
      <c r="G231" s="31">
        <v>446</v>
      </c>
      <c r="H231" s="31">
        <v>456</v>
      </c>
      <c r="I231" s="32">
        <f t="shared" si="30"/>
        <v>10</v>
      </c>
      <c r="J231" s="32">
        <f t="shared" si="36"/>
        <v>10</v>
      </c>
      <c r="K231" s="32">
        <f t="shared" si="32"/>
        <v>10</v>
      </c>
      <c r="L231" s="32">
        <f t="shared" si="33"/>
        <v>0</v>
      </c>
      <c r="M231" s="33">
        <f t="shared" si="34"/>
        <v>60000</v>
      </c>
      <c r="N231" s="30">
        <f t="shared" si="35"/>
        <v>169000</v>
      </c>
    </row>
    <row r="232" spans="1:14" ht="15.75" x14ac:dyDescent="0.25">
      <c r="A232" s="12">
        <v>415</v>
      </c>
      <c r="B232" s="28">
        <v>2441</v>
      </c>
      <c r="C232" s="28">
        <v>2515</v>
      </c>
      <c r="D232" s="29">
        <f t="shared" si="27"/>
        <v>74</v>
      </c>
      <c r="E232" s="30">
        <f t="shared" si="28"/>
        <v>109816</v>
      </c>
      <c r="F232" s="30">
        <f t="shared" si="29"/>
        <v>121000</v>
      </c>
      <c r="G232" s="31">
        <v>521</v>
      </c>
      <c r="H232" s="31">
        <v>537</v>
      </c>
      <c r="I232" s="32">
        <f t="shared" si="30"/>
        <v>16</v>
      </c>
      <c r="J232" s="32">
        <f t="shared" si="36"/>
        <v>16</v>
      </c>
      <c r="K232" s="32">
        <f t="shared" si="32"/>
        <v>16</v>
      </c>
      <c r="L232" s="32">
        <f t="shared" si="33"/>
        <v>0</v>
      </c>
      <c r="M232" s="33">
        <f>ROUND(IF($J232&lt;32,$K232*6000,($K232*6000+$L232*13000)),-3)</f>
        <v>96000</v>
      </c>
      <c r="N232" s="30">
        <f t="shared" si="35"/>
        <v>217000</v>
      </c>
    </row>
    <row r="233" spans="1:14" ht="15.75" x14ac:dyDescent="0.25">
      <c r="A233" s="10">
        <v>425</v>
      </c>
      <c r="B233" s="28">
        <v>3562</v>
      </c>
      <c r="C233" s="28">
        <v>3666</v>
      </c>
      <c r="D233" s="29">
        <f t="shared" si="27"/>
        <v>104</v>
      </c>
      <c r="E233" s="30">
        <f t="shared" si="28"/>
        <v>154532</v>
      </c>
      <c r="F233" s="30">
        <f t="shared" si="29"/>
        <v>170000</v>
      </c>
      <c r="G233" s="31">
        <v>395</v>
      </c>
      <c r="H233" s="31">
        <v>407</v>
      </c>
      <c r="I233" s="32">
        <f t="shared" si="30"/>
        <v>12</v>
      </c>
      <c r="J233" s="32">
        <f t="shared" si="36"/>
        <v>12</v>
      </c>
      <c r="K233" s="32">
        <f t="shared" si="32"/>
        <v>12</v>
      </c>
      <c r="L233" s="32">
        <f t="shared" si="33"/>
        <v>0</v>
      </c>
      <c r="M233" s="33">
        <f t="shared" si="34"/>
        <v>72000</v>
      </c>
      <c r="N233" s="30">
        <f t="shared" si="35"/>
        <v>242000</v>
      </c>
    </row>
    <row r="234" spans="1:14" ht="15.75" x14ac:dyDescent="0.25">
      <c r="A234" s="12">
        <v>515</v>
      </c>
      <c r="B234" s="41">
        <v>3704</v>
      </c>
      <c r="C234" s="41">
        <v>3808</v>
      </c>
      <c r="D234" s="36">
        <f t="shared" si="27"/>
        <v>104</v>
      </c>
      <c r="E234" s="37">
        <f t="shared" si="28"/>
        <v>154532</v>
      </c>
      <c r="F234" s="37">
        <f t="shared" si="29"/>
        <v>170000</v>
      </c>
      <c r="G234" s="42">
        <v>410</v>
      </c>
      <c r="H234" s="42">
        <v>418</v>
      </c>
      <c r="I234" s="39">
        <f t="shared" si="30"/>
        <v>8</v>
      </c>
      <c r="J234" s="39">
        <f t="shared" si="36"/>
        <v>8</v>
      </c>
      <c r="K234" s="39">
        <f t="shared" si="32"/>
        <v>8</v>
      </c>
      <c r="L234" s="39">
        <f t="shared" si="33"/>
        <v>0</v>
      </c>
      <c r="M234" s="40">
        <f t="shared" si="34"/>
        <v>48000</v>
      </c>
      <c r="N234" s="37">
        <f t="shared" si="35"/>
        <v>218000</v>
      </c>
    </row>
    <row r="235" spans="1:14" ht="15.75" x14ac:dyDescent="0.25">
      <c r="A235" s="10">
        <v>525</v>
      </c>
      <c r="B235" s="28">
        <v>5025</v>
      </c>
      <c r="C235" s="28">
        <v>5129</v>
      </c>
      <c r="D235" s="29">
        <f t="shared" si="27"/>
        <v>104</v>
      </c>
      <c r="E235" s="30">
        <f t="shared" si="28"/>
        <v>154532</v>
      </c>
      <c r="F235" s="30">
        <f t="shared" si="29"/>
        <v>170000</v>
      </c>
      <c r="G235" s="31">
        <v>278</v>
      </c>
      <c r="H235" s="31">
        <v>287</v>
      </c>
      <c r="I235" s="32">
        <f t="shared" si="30"/>
        <v>9</v>
      </c>
      <c r="J235" s="32">
        <f t="shared" si="36"/>
        <v>9</v>
      </c>
      <c r="K235" s="32">
        <f t="shared" si="32"/>
        <v>9</v>
      </c>
      <c r="L235" s="32">
        <f t="shared" si="33"/>
        <v>0</v>
      </c>
      <c r="M235" s="33">
        <f t="shared" si="34"/>
        <v>54000</v>
      </c>
      <c r="N235" s="30">
        <f t="shared" si="35"/>
        <v>224000</v>
      </c>
    </row>
    <row r="236" spans="1:14" ht="15.75" x14ac:dyDescent="0.25">
      <c r="A236" s="10">
        <v>615</v>
      </c>
      <c r="B236" s="28">
        <v>4228</v>
      </c>
      <c r="C236" s="28">
        <v>4348</v>
      </c>
      <c r="D236" s="29">
        <f t="shared" si="27"/>
        <v>120</v>
      </c>
      <c r="E236" s="30">
        <f t="shared" si="28"/>
        <v>179060</v>
      </c>
      <c r="F236" s="30">
        <f t="shared" si="29"/>
        <v>197000</v>
      </c>
      <c r="G236" s="31">
        <v>467</v>
      </c>
      <c r="H236" s="31">
        <v>477</v>
      </c>
      <c r="I236" s="32">
        <f t="shared" si="30"/>
        <v>10</v>
      </c>
      <c r="J236" s="32">
        <f t="shared" si="36"/>
        <v>10</v>
      </c>
      <c r="K236" s="32">
        <f t="shared" si="32"/>
        <v>10</v>
      </c>
      <c r="L236" s="32">
        <f t="shared" si="33"/>
        <v>0</v>
      </c>
      <c r="M236" s="33">
        <f t="shared" si="34"/>
        <v>60000</v>
      </c>
      <c r="N236" s="30">
        <f t="shared" si="35"/>
        <v>257000</v>
      </c>
    </row>
    <row r="237" spans="1:14" ht="15.75" x14ac:dyDescent="0.25">
      <c r="A237" s="10">
        <v>625</v>
      </c>
      <c r="B237" s="28">
        <v>4708</v>
      </c>
      <c r="C237" s="28">
        <v>4803</v>
      </c>
      <c r="D237" s="29">
        <f t="shared" si="27"/>
        <v>95</v>
      </c>
      <c r="E237" s="30">
        <f t="shared" si="28"/>
        <v>140980</v>
      </c>
      <c r="F237" s="30">
        <f t="shared" si="29"/>
        <v>155000</v>
      </c>
      <c r="G237" s="31">
        <v>246</v>
      </c>
      <c r="H237" s="31">
        <v>254</v>
      </c>
      <c r="I237" s="32">
        <f t="shared" si="30"/>
        <v>8</v>
      </c>
      <c r="J237" s="32">
        <f t="shared" si="36"/>
        <v>8</v>
      </c>
      <c r="K237" s="32">
        <f t="shared" si="32"/>
        <v>8</v>
      </c>
      <c r="L237" s="32">
        <f t="shared" si="33"/>
        <v>0</v>
      </c>
      <c r="M237" s="33">
        <f t="shared" si="34"/>
        <v>48000</v>
      </c>
      <c r="N237" s="30">
        <f t="shared" si="35"/>
        <v>203000</v>
      </c>
    </row>
    <row r="238" spans="1:14" ht="15.75" x14ac:dyDescent="0.25">
      <c r="A238" s="10">
        <v>715</v>
      </c>
      <c r="B238" s="28">
        <v>2995</v>
      </c>
      <c r="C238" s="28">
        <v>3104</v>
      </c>
      <c r="D238" s="29">
        <f t="shared" si="27"/>
        <v>109</v>
      </c>
      <c r="E238" s="30">
        <f t="shared" si="28"/>
        <v>162197</v>
      </c>
      <c r="F238" s="30">
        <f t="shared" si="29"/>
        <v>178000</v>
      </c>
      <c r="G238" s="31">
        <v>306</v>
      </c>
      <c r="H238" s="31">
        <v>312</v>
      </c>
      <c r="I238" s="32">
        <f t="shared" si="30"/>
        <v>6</v>
      </c>
      <c r="J238" s="32">
        <f t="shared" si="36"/>
        <v>6</v>
      </c>
      <c r="K238" s="32">
        <f t="shared" si="32"/>
        <v>6</v>
      </c>
      <c r="L238" s="32">
        <f t="shared" si="33"/>
        <v>0</v>
      </c>
      <c r="M238" s="33">
        <f t="shared" si="34"/>
        <v>36000</v>
      </c>
      <c r="N238" s="30">
        <f t="shared" si="35"/>
        <v>214000</v>
      </c>
    </row>
    <row r="239" spans="1:14" ht="15.75" x14ac:dyDescent="0.25">
      <c r="A239" s="10">
        <v>725</v>
      </c>
      <c r="B239" s="28">
        <v>4923</v>
      </c>
      <c r="C239" s="28">
        <v>5079</v>
      </c>
      <c r="D239" s="29">
        <f t="shared" si="27"/>
        <v>156</v>
      </c>
      <c r="E239" s="30">
        <f t="shared" si="28"/>
        <v>234248</v>
      </c>
      <c r="F239" s="30">
        <f t="shared" si="29"/>
        <v>258000</v>
      </c>
      <c r="G239" s="31">
        <v>560</v>
      </c>
      <c r="H239" s="31">
        <v>578</v>
      </c>
      <c r="I239" s="32">
        <f t="shared" si="30"/>
        <v>18</v>
      </c>
      <c r="J239" s="32">
        <f t="shared" si="36"/>
        <v>18</v>
      </c>
      <c r="K239" s="32">
        <f t="shared" si="32"/>
        <v>18</v>
      </c>
      <c r="L239" s="32">
        <f t="shared" si="33"/>
        <v>0</v>
      </c>
      <c r="M239" s="33">
        <f t="shared" si="34"/>
        <v>108000</v>
      </c>
      <c r="N239" s="30">
        <f t="shared" si="35"/>
        <v>366000</v>
      </c>
    </row>
    <row r="240" spans="1:14" ht="15.75" x14ac:dyDescent="0.25">
      <c r="A240" s="10">
        <v>815</v>
      </c>
      <c r="B240" s="28">
        <v>2599</v>
      </c>
      <c r="C240" s="28">
        <v>2675</v>
      </c>
      <c r="D240" s="29">
        <f t="shared" si="27"/>
        <v>76</v>
      </c>
      <c r="E240" s="30">
        <f t="shared" si="28"/>
        <v>112784</v>
      </c>
      <c r="F240" s="30">
        <f t="shared" si="29"/>
        <v>124000</v>
      </c>
      <c r="G240" s="31">
        <v>228</v>
      </c>
      <c r="H240" s="31">
        <v>238</v>
      </c>
      <c r="I240" s="32">
        <f t="shared" si="30"/>
        <v>10</v>
      </c>
      <c r="J240" s="32">
        <f t="shared" si="36"/>
        <v>10</v>
      </c>
      <c r="K240" s="32">
        <f t="shared" si="32"/>
        <v>10</v>
      </c>
      <c r="L240" s="32">
        <f t="shared" si="33"/>
        <v>0</v>
      </c>
      <c r="M240" s="33">
        <f t="shared" si="34"/>
        <v>60000</v>
      </c>
      <c r="N240" s="30">
        <f t="shared" si="35"/>
        <v>184000</v>
      </c>
    </row>
    <row r="241" spans="1:14" ht="15.75" x14ac:dyDescent="0.25">
      <c r="A241" s="10">
        <v>825</v>
      </c>
      <c r="B241" s="28">
        <v>2603</v>
      </c>
      <c r="C241" s="28">
        <v>2662</v>
      </c>
      <c r="D241" s="29">
        <f t="shared" si="27"/>
        <v>59</v>
      </c>
      <c r="E241" s="30">
        <f t="shared" si="28"/>
        <v>87556</v>
      </c>
      <c r="F241" s="30">
        <f t="shared" si="29"/>
        <v>96000</v>
      </c>
      <c r="G241" s="31">
        <v>278</v>
      </c>
      <c r="H241" s="31">
        <v>284</v>
      </c>
      <c r="I241" s="32">
        <f t="shared" si="30"/>
        <v>6</v>
      </c>
      <c r="J241" s="32">
        <f t="shared" si="36"/>
        <v>6</v>
      </c>
      <c r="K241" s="32">
        <f t="shared" si="32"/>
        <v>6</v>
      </c>
      <c r="L241" s="32">
        <f t="shared" si="33"/>
        <v>0</v>
      </c>
      <c r="M241" s="33">
        <f t="shared" si="34"/>
        <v>36000</v>
      </c>
      <c r="N241" s="30">
        <f t="shared" si="35"/>
        <v>132000</v>
      </c>
    </row>
    <row r="242" spans="1:14" ht="15.75" x14ac:dyDescent="0.25">
      <c r="A242" s="10">
        <v>915</v>
      </c>
      <c r="B242" s="28">
        <v>5299</v>
      </c>
      <c r="C242" s="28">
        <v>5393</v>
      </c>
      <c r="D242" s="29">
        <f t="shared" si="27"/>
        <v>94</v>
      </c>
      <c r="E242" s="30">
        <f t="shared" si="28"/>
        <v>139496</v>
      </c>
      <c r="F242" s="30">
        <f t="shared" si="29"/>
        <v>153000</v>
      </c>
      <c r="G242" s="31">
        <v>444</v>
      </c>
      <c r="H242" s="31">
        <v>455</v>
      </c>
      <c r="I242" s="32">
        <f t="shared" si="30"/>
        <v>11</v>
      </c>
      <c r="J242" s="32">
        <f t="shared" si="36"/>
        <v>11</v>
      </c>
      <c r="K242" s="32">
        <f t="shared" si="32"/>
        <v>11</v>
      </c>
      <c r="L242" s="32">
        <f t="shared" si="33"/>
        <v>0</v>
      </c>
      <c r="M242" s="33">
        <f t="shared" si="34"/>
        <v>66000</v>
      </c>
      <c r="N242" s="30">
        <f t="shared" si="35"/>
        <v>219000</v>
      </c>
    </row>
    <row r="243" spans="1:14" ht="15.75" x14ac:dyDescent="0.25">
      <c r="A243" s="10">
        <v>925</v>
      </c>
      <c r="B243" s="28">
        <v>1982</v>
      </c>
      <c r="C243" s="28">
        <v>2042</v>
      </c>
      <c r="D243" s="29">
        <f t="shared" si="27"/>
        <v>60</v>
      </c>
      <c r="E243" s="30">
        <f t="shared" si="28"/>
        <v>89040</v>
      </c>
      <c r="F243" s="30">
        <f t="shared" si="29"/>
        <v>98000</v>
      </c>
      <c r="G243" s="31">
        <v>322</v>
      </c>
      <c r="H243" s="31">
        <v>327</v>
      </c>
      <c r="I243" s="32">
        <f t="shared" si="30"/>
        <v>5</v>
      </c>
      <c r="J243" s="32">
        <f t="shared" si="36"/>
        <v>5</v>
      </c>
      <c r="K243" s="32">
        <f t="shared" si="32"/>
        <v>5</v>
      </c>
      <c r="L243" s="32">
        <f t="shared" si="33"/>
        <v>0</v>
      </c>
      <c r="M243" s="33">
        <f t="shared" si="34"/>
        <v>30000</v>
      </c>
      <c r="N243" s="30">
        <f t="shared" si="35"/>
        <v>128000</v>
      </c>
    </row>
  </sheetData>
  <sheetProtection password="DC9E" sheet="1" objects="1" scenarios="1"/>
  <mergeCells count="7">
    <mergeCell ref="A1:N1"/>
    <mergeCell ref="A2:N2"/>
    <mergeCell ref="A3:N3"/>
    <mergeCell ref="A11:A12"/>
    <mergeCell ref="B11:F11"/>
    <mergeCell ref="G11:M11"/>
    <mergeCell ref="N11:N1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tháng 11</vt:lpstr>
      <vt:lpstr>'tháng 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2017-12-01T03:07:13Z</dcterms:modified>
</cp:coreProperties>
</file>